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/Documents/Files/Computers/The Sentinel/Files for progress diary/"/>
    </mc:Choice>
  </mc:AlternateContent>
  <xr:revisionPtr revIDLastSave="0" documentId="13_ncr:1_{B26CAB9F-1FF7-D540-88A2-4E9BF840CFFA}" xr6:coauthVersionLast="47" xr6:coauthVersionMax="47" xr10:uidLastSave="{00000000-0000-0000-0000-000000000000}"/>
  <bookViews>
    <workbookView xWindow="280" yWindow="3060" windowWidth="39060" windowHeight="17440" activeTab="1" xr2:uid="{6DEE4A74-DB4F-C648-AA80-4B25C5FC0E70}"/>
  </bookViews>
  <sheets>
    <sheet name="Polygon Data" sheetId="1" r:id="rId1"/>
    <sheet name="Object stats" sheetId="12" r:id="rId2"/>
    <sheet name="Point data" sheetId="3" r:id="rId3"/>
    <sheet name="Object names" sheetId="2" r:id="rId4"/>
    <sheet name="Meanie" sheetId="5" r:id="rId5"/>
    <sheet name="Sentinel" sheetId="4" r:id="rId6"/>
    <sheet name="Tree" sheetId="6" r:id="rId7"/>
    <sheet name="Boulder" sheetId="11" r:id="rId8"/>
    <sheet name="Tower" sheetId="10" r:id="rId9"/>
    <sheet name="Text block" sheetId="9" r:id="rId10"/>
    <sheet name="Robot" sheetId="8" r:id="rId11"/>
    <sheet name="Sentry" sheetId="7" r:id="rId1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2" l="1"/>
  <c r="G3" i="12"/>
  <c r="F4" i="12"/>
  <c r="G4" i="12"/>
  <c r="F5" i="12"/>
  <c r="G5" i="12"/>
  <c r="F6" i="12"/>
  <c r="G6" i="12"/>
  <c r="F7" i="12"/>
  <c r="G7" i="12"/>
  <c r="F8" i="12"/>
  <c r="G8" i="12"/>
  <c r="F9" i="12"/>
  <c r="G9" i="12"/>
  <c r="G2" i="12"/>
  <c r="F2" i="12"/>
  <c r="B178" i="5"/>
  <c r="B170" i="5"/>
  <c r="B163" i="5"/>
  <c r="B156" i="5"/>
  <c r="B149" i="5"/>
  <c r="B142" i="5"/>
  <c r="B135" i="5"/>
  <c r="B128" i="5"/>
  <c r="B120" i="5"/>
  <c r="B113" i="5"/>
  <c r="B106" i="5"/>
  <c r="B99" i="5"/>
  <c r="B92" i="5"/>
  <c r="B85" i="5"/>
  <c r="B78" i="5"/>
  <c r="B71" i="5"/>
  <c r="B63" i="5"/>
  <c r="B56" i="5"/>
  <c r="B49" i="5"/>
  <c r="B41" i="5"/>
  <c r="B34" i="5"/>
  <c r="B27" i="5"/>
  <c r="B20" i="5"/>
  <c r="B13" i="5"/>
  <c r="B185" i="7"/>
  <c r="B177" i="7"/>
  <c r="B169" i="7"/>
  <c r="B161" i="7"/>
  <c r="B153" i="7"/>
  <c r="B145" i="7"/>
  <c r="B137" i="7"/>
  <c r="B129" i="7"/>
  <c r="B121" i="7"/>
  <c r="B114" i="7"/>
  <c r="B107" i="7"/>
  <c r="B100" i="7"/>
  <c r="B92" i="7"/>
  <c r="B85" i="7"/>
  <c r="B78" i="7"/>
  <c r="B70" i="7"/>
  <c r="B63" i="7"/>
  <c r="B56" i="7"/>
  <c r="B49" i="7"/>
  <c r="B42" i="7"/>
  <c r="B35" i="7"/>
  <c r="B27" i="7"/>
  <c r="B20" i="7"/>
  <c r="B13" i="7"/>
  <c r="B201" i="8"/>
  <c r="B193" i="8"/>
  <c r="B185" i="8"/>
  <c r="B177" i="8"/>
  <c r="B169" i="8"/>
  <c r="B162" i="8"/>
  <c r="B155" i="8"/>
  <c r="B147" i="8"/>
  <c r="B140" i="8"/>
  <c r="B133" i="8"/>
  <c r="B126" i="8"/>
  <c r="B119" i="8"/>
  <c r="B112" i="8"/>
  <c r="B105" i="8"/>
  <c r="B98" i="8"/>
  <c r="B91" i="8"/>
  <c r="B84" i="8"/>
  <c r="B76" i="8"/>
  <c r="B68" i="8"/>
  <c r="B60" i="8"/>
  <c r="B52" i="8"/>
  <c r="B44" i="8"/>
  <c r="B36" i="8"/>
  <c r="B28" i="8"/>
  <c r="B20" i="8"/>
  <c r="B13" i="8"/>
  <c r="B29" i="9"/>
  <c r="B21" i="9"/>
  <c r="B13" i="9"/>
  <c r="B81" i="10"/>
  <c r="B73" i="10"/>
  <c r="B65" i="10"/>
  <c r="B58" i="10"/>
  <c r="B51" i="10"/>
  <c r="B44" i="10"/>
  <c r="B37" i="10"/>
  <c r="B29" i="10"/>
  <c r="B21" i="10"/>
  <c r="B13" i="10"/>
  <c r="B69" i="11"/>
  <c r="B61" i="11"/>
  <c r="B54" i="11"/>
  <c r="B47" i="11"/>
  <c r="B40" i="11"/>
  <c r="B33" i="11"/>
  <c r="B26" i="11"/>
  <c r="B19" i="11"/>
  <c r="B12" i="11"/>
  <c r="B5" i="11"/>
  <c r="B5" i="10"/>
  <c r="B5" i="9"/>
  <c r="B5" i="8"/>
  <c r="B110" i="6"/>
  <c r="B103" i="6"/>
  <c r="B96" i="6"/>
  <c r="B89" i="6"/>
  <c r="B82" i="6"/>
  <c r="B75" i="6"/>
  <c r="B68" i="6"/>
  <c r="B61" i="6"/>
  <c r="B53" i="6"/>
  <c r="B45" i="6"/>
  <c r="B37" i="6"/>
  <c r="B29" i="6"/>
  <c r="B21" i="6"/>
  <c r="B13" i="6"/>
  <c r="B5" i="7"/>
  <c r="B5" i="6"/>
  <c r="B5" i="5"/>
  <c r="B261" i="4"/>
  <c r="B253" i="4"/>
  <c r="B245" i="4"/>
  <c r="B237" i="4"/>
  <c r="B229" i="4"/>
  <c r="B221" i="4"/>
  <c r="B213" i="4"/>
  <c r="B206" i="4"/>
  <c r="B199" i="4"/>
  <c r="B191" i="4"/>
  <c r="B183" i="4"/>
  <c r="B175" i="4"/>
  <c r="B168" i="4"/>
  <c r="B161" i="4"/>
  <c r="B154" i="4"/>
  <c r="B147" i="4"/>
  <c r="B139" i="4"/>
  <c r="B132" i="4"/>
  <c r="B125" i="4"/>
  <c r="B118" i="4"/>
  <c r="B111" i="4"/>
  <c r="B104" i="4"/>
  <c r="B97" i="4"/>
  <c r="B89" i="4"/>
  <c r="B82" i="4"/>
  <c r="B75" i="4"/>
  <c r="B67" i="4"/>
  <c r="B59" i="4"/>
  <c r="B51" i="4"/>
  <c r="B43" i="4"/>
  <c r="B35" i="4"/>
  <c r="B27" i="4"/>
  <c r="B20" i="4"/>
  <c r="B13" i="4"/>
  <c r="B5" i="4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  <c r="I161" i="1"/>
  <c r="N161" i="1"/>
  <c r="W161" i="1"/>
  <c r="M161" i="1"/>
  <c r="L161" i="1"/>
  <c r="U161" i="1"/>
  <c r="J161" i="1"/>
  <c r="T161" i="1"/>
  <c r="R161" i="1"/>
  <c r="I160" i="1"/>
  <c r="N160" i="1"/>
  <c r="W160" i="1"/>
  <c r="M160" i="1"/>
  <c r="L160" i="1"/>
  <c r="U160" i="1"/>
  <c r="J160" i="1"/>
  <c r="T160" i="1"/>
  <c r="R160" i="1"/>
  <c r="I159" i="1"/>
  <c r="N159" i="1"/>
  <c r="W159" i="1"/>
  <c r="M159" i="1"/>
  <c r="L159" i="1"/>
  <c r="U159" i="1"/>
  <c r="J159" i="1"/>
  <c r="T159" i="1"/>
  <c r="R159" i="1"/>
  <c r="I158" i="1"/>
  <c r="N158" i="1"/>
  <c r="W158" i="1"/>
  <c r="M158" i="1"/>
  <c r="L158" i="1"/>
  <c r="U158" i="1"/>
  <c r="J158" i="1"/>
  <c r="T158" i="1"/>
  <c r="R158" i="1"/>
  <c r="I157" i="1"/>
  <c r="N157" i="1"/>
  <c r="W157" i="1"/>
  <c r="M157" i="1"/>
  <c r="L157" i="1"/>
  <c r="U157" i="1"/>
  <c r="J157" i="1"/>
  <c r="T157" i="1"/>
  <c r="R157" i="1"/>
  <c r="I156" i="1"/>
  <c r="N156" i="1"/>
  <c r="W156" i="1"/>
  <c r="M156" i="1"/>
  <c r="L156" i="1"/>
  <c r="U156" i="1"/>
  <c r="J156" i="1"/>
  <c r="T156" i="1"/>
  <c r="R156" i="1"/>
  <c r="I155" i="1"/>
  <c r="N155" i="1"/>
  <c r="W155" i="1"/>
  <c r="M155" i="1"/>
  <c r="L155" i="1"/>
  <c r="U155" i="1"/>
  <c r="J155" i="1"/>
  <c r="T155" i="1"/>
  <c r="R155" i="1"/>
  <c r="I154" i="1"/>
  <c r="N154" i="1"/>
  <c r="W154" i="1"/>
  <c r="M154" i="1"/>
  <c r="L154" i="1"/>
  <c r="U154" i="1"/>
  <c r="J154" i="1"/>
  <c r="T154" i="1"/>
  <c r="R154" i="1"/>
  <c r="I153" i="1"/>
  <c r="N153" i="1"/>
  <c r="W153" i="1"/>
  <c r="M153" i="1"/>
  <c r="L153" i="1"/>
  <c r="U153" i="1"/>
  <c r="J153" i="1"/>
  <c r="T153" i="1"/>
  <c r="R153" i="1"/>
  <c r="I152" i="1"/>
  <c r="N152" i="1"/>
  <c r="W152" i="1"/>
  <c r="M152" i="1"/>
  <c r="L152" i="1"/>
  <c r="U152" i="1"/>
  <c r="J152" i="1"/>
  <c r="T152" i="1"/>
  <c r="R152" i="1"/>
  <c r="I151" i="1"/>
  <c r="N151" i="1"/>
  <c r="W151" i="1"/>
  <c r="M151" i="1"/>
  <c r="L151" i="1"/>
  <c r="U151" i="1"/>
  <c r="J151" i="1"/>
  <c r="T151" i="1"/>
  <c r="R151" i="1"/>
  <c r="I150" i="1"/>
  <c r="N150" i="1"/>
  <c r="W150" i="1"/>
  <c r="M150" i="1"/>
  <c r="L150" i="1"/>
  <c r="U150" i="1"/>
  <c r="J150" i="1"/>
  <c r="T150" i="1"/>
  <c r="R150" i="1"/>
  <c r="I149" i="1"/>
  <c r="N149" i="1"/>
  <c r="W149" i="1"/>
  <c r="M149" i="1"/>
  <c r="L149" i="1"/>
  <c r="U149" i="1"/>
  <c r="J149" i="1"/>
  <c r="T149" i="1"/>
  <c r="R149" i="1"/>
  <c r="I148" i="1"/>
  <c r="N148" i="1"/>
  <c r="W148" i="1"/>
  <c r="M148" i="1"/>
  <c r="L148" i="1"/>
  <c r="U148" i="1"/>
  <c r="J148" i="1"/>
  <c r="T148" i="1"/>
  <c r="R148" i="1"/>
  <c r="I147" i="1"/>
  <c r="N147" i="1"/>
  <c r="W147" i="1"/>
  <c r="M147" i="1"/>
  <c r="L147" i="1"/>
  <c r="U147" i="1"/>
  <c r="J147" i="1"/>
  <c r="T147" i="1"/>
  <c r="R147" i="1"/>
  <c r="I146" i="1"/>
  <c r="N146" i="1"/>
  <c r="W146" i="1"/>
  <c r="M146" i="1"/>
  <c r="L146" i="1"/>
  <c r="U146" i="1"/>
  <c r="J146" i="1"/>
  <c r="T146" i="1"/>
  <c r="R146" i="1"/>
  <c r="I145" i="1"/>
  <c r="N145" i="1"/>
  <c r="W145" i="1"/>
  <c r="M145" i="1"/>
  <c r="L145" i="1"/>
  <c r="U145" i="1"/>
  <c r="J145" i="1"/>
  <c r="T145" i="1"/>
  <c r="R145" i="1"/>
  <c r="I144" i="1"/>
  <c r="N144" i="1"/>
  <c r="W144" i="1"/>
  <c r="M144" i="1"/>
  <c r="L144" i="1"/>
  <c r="U144" i="1"/>
  <c r="J144" i="1"/>
  <c r="T144" i="1"/>
  <c r="R144" i="1"/>
  <c r="I143" i="1"/>
  <c r="N143" i="1"/>
  <c r="W143" i="1"/>
  <c r="M143" i="1"/>
  <c r="L143" i="1"/>
  <c r="U143" i="1"/>
  <c r="J143" i="1"/>
  <c r="T143" i="1"/>
  <c r="R143" i="1"/>
  <c r="I142" i="1"/>
  <c r="N142" i="1"/>
  <c r="W142" i="1"/>
  <c r="M142" i="1"/>
  <c r="L142" i="1"/>
  <c r="U142" i="1"/>
  <c r="J142" i="1"/>
  <c r="T142" i="1"/>
  <c r="R142" i="1"/>
  <c r="I141" i="1"/>
  <c r="N141" i="1"/>
  <c r="W141" i="1"/>
  <c r="M141" i="1"/>
  <c r="L141" i="1"/>
  <c r="U141" i="1"/>
  <c r="J141" i="1"/>
  <c r="T141" i="1"/>
  <c r="R141" i="1"/>
  <c r="I140" i="1"/>
  <c r="N140" i="1"/>
  <c r="W140" i="1"/>
  <c r="M140" i="1"/>
  <c r="L140" i="1"/>
  <c r="U140" i="1"/>
  <c r="J140" i="1"/>
  <c r="T140" i="1"/>
  <c r="R140" i="1"/>
  <c r="I139" i="1"/>
  <c r="N139" i="1"/>
  <c r="W139" i="1"/>
  <c r="M139" i="1"/>
  <c r="L139" i="1"/>
  <c r="U139" i="1"/>
  <c r="J139" i="1"/>
  <c r="T139" i="1"/>
  <c r="R139" i="1"/>
  <c r="I138" i="1"/>
  <c r="N138" i="1"/>
  <c r="W138" i="1"/>
  <c r="M138" i="1"/>
  <c r="L138" i="1"/>
  <c r="U138" i="1"/>
  <c r="J138" i="1"/>
  <c r="T138" i="1"/>
  <c r="R138" i="1"/>
  <c r="I137" i="1"/>
  <c r="N137" i="1"/>
  <c r="W137" i="1"/>
  <c r="M137" i="1"/>
  <c r="L137" i="1"/>
  <c r="U137" i="1"/>
  <c r="J137" i="1"/>
  <c r="T137" i="1"/>
  <c r="R137" i="1"/>
  <c r="I136" i="1"/>
  <c r="N136" i="1"/>
  <c r="W136" i="1"/>
  <c r="M136" i="1"/>
  <c r="L136" i="1"/>
  <c r="U136" i="1"/>
  <c r="J136" i="1"/>
  <c r="T136" i="1"/>
  <c r="R136" i="1"/>
  <c r="I135" i="1"/>
  <c r="N135" i="1"/>
  <c r="W135" i="1"/>
  <c r="M135" i="1"/>
  <c r="L135" i="1"/>
  <c r="U135" i="1"/>
  <c r="J135" i="1"/>
  <c r="T135" i="1"/>
  <c r="R135" i="1"/>
  <c r="I134" i="1"/>
  <c r="N134" i="1"/>
  <c r="W134" i="1"/>
  <c r="M134" i="1"/>
  <c r="L134" i="1"/>
  <c r="U134" i="1"/>
  <c r="J134" i="1"/>
  <c r="T134" i="1"/>
  <c r="R134" i="1"/>
  <c r="I133" i="1"/>
  <c r="N133" i="1"/>
  <c r="W133" i="1"/>
  <c r="M133" i="1"/>
  <c r="L133" i="1"/>
  <c r="U133" i="1"/>
  <c r="J133" i="1"/>
  <c r="T133" i="1"/>
  <c r="R133" i="1"/>
  <c r="I132" i="1"/>
  <c r="N132" i="1"/>
  <c r="W132" i="1"/>
  <c r="M132" i="1"/>
  <c r="L132" i="1"/>
  <c r="U132" i="1"/>
  <c r="J132" i="1"/>
  <c r="T132" i="1"/>
  <c r="R132" i="1"/>
  <c r="I131" i="1"/>
  <c r="N131" i="1"/>
  <c r="W131" i="1"/>
  <c r="M131" i="1"/>
  <c r="L131" i="1"/>
  <c r="U131" i="1"/>
  <c r="J131" i="1"/>
  <c r="T131" i="1"/>
  <c r="R131" i="1"/>
  <c r="I130" i="1"/>
  <c r="N130" i="1"/>
  <c r="W130" i="1"/>
  <c r="M130" i="1"/>
  <c r="L130" i="1"/>
  <c r="U130" i="1"/>
  <c r="J130" i="1"/>
  <c r="T130" i="1"/>
  <c r="R130" i="1"/>
  <c r="I129" i="1"/>
  <c r="N129" i="1"/>
  <c r="W129" i="1"/>
  <c r="M129" i="1"/>
  <c r="L129" i="1"/>
  <c r="U129" i="1"/>
  <c r="J129" i="1"/>
  <c r="T129" i="1"/>
  <c r="R129" i="1"/>
  <c r="I128" i="1"/>
  <c r="N128" i="1"/>
  <c r="W128" i="1"/>
  <c r="M128" i="1"/>
  <c r="L128" i="1"/>
  <c r="U128" i="1"/>
  <c r="J128" i="1"/>
  <c r="T128" i="1"/>
  <c r="R128" i="1"/>
  <c r="I127" i="1"/>
  <c r="N127" i="1"/>
  <c r="W127" i="1"/>
  <c r="M127" i="1"/>
  <c r="L127" i="1"/>
  <c r="U127" i="1"/>
  <c r="J127" i="1"/>
  <c r="T127" i="1"/>
  <c r="R127" i="1"/>
  <c r="I126" i="1"/>
  <c r="N126" i="1"/>
  <c r="W126" i="1"/>
  <c r="M126" i="1"/>
  <c r="L126" i="1"/>
  <c r="U126" i="1"/>
  <c r="J126" i="1"/>
  <c r="T126" i="1"/>
  <c r="R126" i="1"/>
  <c r="I125" i="1"/>
  <c r="N125" i="1"/>
  <c r="W125" i="1"/>
  <c r="M125" i="1"/>
  <c r="L125" i="1"/>
  <c r="U125" i="1"/>
  <c r="J125" i="1"/>
  <c r="T125" i="1"/>
  <c r="R125" i="1"/>
  <c r="I124" i="1"/>
  <c r="N124" i="1"/>
  <c r="W124" i="1"/>
  <c r="M124" i="1"/>
  <c r="L124" i="1"/>
  <c r="U124" i="1"/>
  <c r="J124" i="1"/>
  <c r="T124" i="1"/>
  <c r="R124" i="1"/>
  <c r="I123" i="1"/>
  <c r="N123" i="1"/>
  <c r="W123" i="1"/>
  <c r="M123" i="1"/>
  <c r="L123" i="1"/>
  <c r="U123" i="1"/>
  <c r="J123" i="1"/>
  <c r="T123" i="1"/>
  <c r="R123" i="1"/>
  <c r="I122" i="1"/>
  <c r="N122" i="1"/>
  <c r="W122" i="1"/>
  <c r="M122" i="1"/>
  <c r="L122" i="1"/>
  <c r="U122" i="1"/>
  <c r="J122" i="1"/>
  <c r="T122" i="1"/>
  <c r="R122" i="1"/>
  <c r="I121" i="1"/>
  <c r="N121" i="1"/>
  <c r="W121" i="1"/>
  <c r="M121" i="1"/>
  <c r="L121" i="1"/>
  <c r="U121" i="1"/>
  <c r="J121" i="1"/>
  <c r="T121" i="1"/>
  <c r="R121" i="1"/>
  <c r="I120" i="1"/>
  <c r="N120" i="1"/>
  <c r="W120" i="1"/>
  <c r="M120" i="1"/>
  <c r="L120" i="1"/>
  <c r="U120" i="1"/>
  <c r="J120" i="1"/>
  <c r="T120" i="1"/>
  <c r="R120" i="1"/>
  <c r="I119" i="1"/>
  <c r="N119" i="1"/>
  <c r="W119" i="1"/>
  <c r="M119" i="1"/>
  <c r="L119" i="1"/>
  <c r="U119" i="1"/>
  <c r="J119" i="1"/>
  <c r="T119" i="1"/>
  <c r="R119" i="1"/>
  <c r="I118" i="1"/>
  <c r="N118" i="1"/>
  <c r="W118" i="1"/>
  <c r="M118" i="1"/>
  <c r="L118" i="1"/>
  <c r="U118" i="1"/>
  <c r="J118" i="1"/>
  <c r="T118" i="1"/>
  <c r="R118" i="1"/>
  <c r="I117" i="1"/>
  <c r="N117" i="1"/>
  <c r="W117" i="1"/>
  <c r="M117" i="1"/>
  <c r="L117" i="1"/>
  <c r="U117" i="1"/>
  <c r="J117" i="1"/>
  <c r="T117" i="1"/>
  <c r="R117" i="1"/>
  <c r="I116" i="1"/>
  <c r="N116" i="1"/>
  <c r="W116" i="1"/>
  <c r="M116" i="1"/>
  <c r="L116" i="1"/>
  <c r="U116" i="1"/>
  <c r="J116" i="1"/>
  <c r="T116" i="1"/>
  <c r="R116" i="1"/>
  <c r="I115" i="1"/>
  <c r="N115" i="1"/>
  <c r="W115" i="1"/>
  <c r="M115" i="1"/>
  <c r="L115" i="1"/>
  <c r="U115" i="1"/>
  <c r="J115" i="1"/>
  <c r="T115" i="1"/>
  <c r="R115" i="1"/>
  <c r="I114" i="1"/>
  <c r="N114" i="1"/>
  <c r="W114" i="1"/>
  <c r="M114" i="1"/>
  <c r="L114" i="1"/>
  <c r="U114" i="1"/>
  <c r="J114" i="1"/>
  <c r="T114" i="1"/>
  <c r="R114" i="1"/>
  <c r="I113" i="1"/>
  <c r="N113" i="1"/>
  <c r="W113" i="1"/>
  <c r="M113" i="1"/>
  <c r="L113" i="1"/>
  <c r="U113" i="1"/>
  <c r="J113" i="1"/>
  <c r="T113" i="1"/>
  <c r="R113" i="1"/>
  <c r="I112" i="1"/>
  <c r="N112" i="1"/>
  <c r="W112" i="1"/>
  <c r="M112" i="1"/>
  <c r="L112" i="1"/>
  <c r="U112" i="1"/>
  <c r="J112" i="1"/>
  <c r="T112" i="1"/>
  <c r="R112" i="1"/>
  <c r="I111" i="1"/>
  <c r="N111" i="1"/>
  <c r="W111" i="1"/>
  <c r="M111" i="1"/>
  <c r="L111" i="1"/>
  <c r="U111" i="1"/>
  <c r="J111" i="1"/>
  <c r="T111" i="1"/>
  <c r="R111" i="1"/>
  <c r="I110" i="1"/>
  <c r="N110" i="1"/>
  <c r="W110" i="1"/>
  <c r="M110" i="1"/>
  <c r="L110" i="1"/>
  <c r="U110" i="1"/>
  <c r="J110" i="1"/>
  <c r="T110" i="1"/>
  <c r="R110" i="1"/>
  <c r="I109" i="1"/>
  <c r="N109" i="1"/>
  <c r="W109" i="1"/>
  <c r="M109" i="1"/>
  <c r="L109" i="1"/>
  <c r="U109" i="1"/>
  <c r="J109" i="1"/>
  <c r="T109" i="1"/>
  <c r="R109" i="1"/>
  <c r="I108" i="1"/>
  <c r="N108" i="1"/>
  <c r="W108" i="1"/>
  <c r="M108" i="1"/>
  <c r="L108" i="1"/>
  <c r="U108" i="1"/>
  <c r="J108" i="1"/>
  <c r="T108" i="1"/>
  <c r="R108" i="1"/>
  <c r="I107" i="1"/>
  <c r="N107" i="1"/>
  <c r="W107" i="1"/>
  <c r="M107" i="1"/>
  <c r="L107" i="1"/>
  <c r="U107" i="1"/>
  <c r="J107" i="1"/>
  <c r="T107" i="1"/>
  <c r="R107" i="1"/>
  <c r="I106" i="1"/>
  <c r="N106" i="1"/>
  <c r="W106" i="1"/>
  <c r="M106" i="1"/>
  <c r="L106" i="1"/>
  <c r="U106" i="1"/>
  <c r="J106" i="1"/>
  <c r="T106" i="1"/>
  <c r="R106" i="1"/>
  <c r="I105" i="1"/>
  <c r="N105" i="1"/>
  <c r="W105" i="1"/>
  <c r="M105" i="1"/>
  <c r="L105" i="1"/>
  <c r="U105" i="1"/>
  <c r="J105" i="1"/>
  <c r="T105" i="1"/>
  <c r="R105" i="1"/>
  <c r="I104" i="1"/>
  <c r="N104" i="1"/>
  <c r="W104" i="1"/>
  <c r="M104" i="1"/>
  <c r="L104" i="1"/>
  <c r="U104" i="1"/>
  <c r="J104" i="1"/>
  <c r="T104" i="1"/>
  <c r="R104" i="1"/>
  <c r="I103" i="1"/>
  <c r="N103" i="1"/>
  <c r="W103" i="1"/>
  <c r="M103" i="1"/>
  <c r="L103" i="1"/>
  <c r="U103" i="1"/>
  <c r="J103" i="1"/>
  <c r="T103" i="1"/>
  <c r="R103" i="1"/>
  <c r="I102" i="1"/>
  <c r="N102" i="1"/>
  <c r="W102" i="1"/>
  <c r="M102" i="1"/>
  <c r="L102" i="1"/>
  <c r="U102" i="1"/>
  <c r="J102" i="1"/>
  <c r="T102" i="1"/>
  <c r="R102" i="1"/>
  <c r="I101" i="1"/>
  <c r="N101" i="1"/>
  <c r="W101" i="1"/>
  <c r="M101" i="1"/>
  <c r="L101" i="1"/>
  <c r="U101" i="1"/>
  <c r="J101" i="1"/>
  <c r="T101" i="1"/>
  <c r="R101" i="1"/>
  <c r="I100" i="1"/>
  <c r="N100" i="1"/>
  <c r="W100" i="1"/>
  <c r="M100" i="1"/>
  <c r="L100" i="1"/>
  <c r="U100" i="1"/>
  <c r="J100" i="1"/>
  <c r="T100" i="1"/>
  <c r="R100" i="1"/>
  <c r="I99" i="1"/>
  <c r="N99" i="1"/>
  <c r="W99" i="1"/>
  <c r="M99" i="1"/>
  <c r="L99" i="1"/>
  <c r="U99" i="1"/>
  <c r="J99" i="1"/>
  <c r="T99" i="1"/>
  <c r="R99" i="1"/>
  <c r="I98" i="1"/>
  <c r="N98" i="1"/>
  <c r="W98" i="1"/>
  <c r="M98" i="1"/>
  <c r="L98" i="1"/>
  <c r="U98" i="1"/>
  <c r="J98" i="1"/>
  <c r="T98" i="1"/>
  <c r="R98" i="1"/>
  <c r="I97" i="1"/>
  <c r="N97" i="1"/>
  <c r="W97" i="1"/>
  <c r="M97" i="1"/>
  <c r="L97" i="1"/>
  <c r="U97" i="1"/>
  <c r="J97" i="1"/>
  <c r="T97" i="1"/>
  <c r="R97" i="1"/>
  <c r="I96" i="1"/>
  <c r="N96" i="1"/>
  <c r="W96" i="1"/>
  <c r="M96" i="1"/>
  <c r="L96" i="1"/>
  <c r="U96" i="1"/>
  <c r="J96" i="1"/>
  <c r="T96" i="1"/>
  <c r="R96" i="1"/>
  <c r="I95" i="1"/>
  <c r="N95" i="1"/>
  <c r="W95" i="1"/>
  <c r="M95" i="1"/>
  <c r="L95" i="1"/>
  <c r="U95" i="1"/>
  <c r="J95" i="1"/>
  <c r="T95" i="1"/>
  <c r="R95" i="1"/>
  <c r="I94" i="1"/>
  <c r="N94" i="1"/>
  <c r="W94" i="1"/>
  <c r="M94" i="1"/>
  <c r="L94" i="1"/>
  <c r="U94" i="1"/>
  <c r="J94" i="1"/>
  <c r="T94" i="1"/>
  <c r="R94" i="1"/>
  <c r="I93" i="1"/>
  <c r="N93" i="1"/>
  <c r="W93" i="1"/>
  <c r="M93" i="1"/>
  <c r="L93" i="1"/>
  <c r="U93" i="1"/>
  <c r="J93" i="1"/>
  <c r="T93" i="1"/>
  <c r="R93" i="1"/>
  <c r="I92" i="1"/>
  <c r="N92" i="1"/>
  <c r="W92" i="1"/>
  <c r="M92" i="1"/>
  <c r="L92" i="1"/>
  <c r="U92" i="1"/>
  <c r="J92" i="1"/>
  <c r="T92" i="1"/>
  <c r="R92" i="1"/>
  <c r="I91" i="1"/>
  <c r="N91" i="1"/>
  <c r="W91" i="1"/>
  <c r="M91" i="1"/>
  <c r="L91" i="1"/>
  <c r="U91" i="1"/>
  <c r="J91" i="1"/>
  <c r="T91" i="1"/>
  <c r="R91" i="1"/>
  <c r="I90" i="1"/>
  <c r="N90" i="1"/>
  <c r="W90" i="1"/>
  <c r="M90" i="1"/>
  <c r="L90" i="1"/>
  <c r="U90" i="1"/>
  <c r="J90" i="1"/>
  <c r="T90" i="1"/>
  <c r="R90" i="1"/>
  <c r="I89" i="1"/>
  <c r="N89" i="1"/>
  <c r="W89" i="1"/>
  <c r="M89" i="1"/>
  <c r="L89" i="1"/>
  <c r="U89" i="1"/>
  <c r="J89" i="1"/>
  <c r="T89" i="1"/>
  <c r="R89" i="1"/>
  <c r="I88" i="1"/>
  <c r="N88" i="1"/>
  <c r="W88" i="1"/>
  <c r="M88" i="1"/>
  <c r="L88" i="1"/>
  <c r="U88" i="1"/>
  <c r="J88" i="1"/>
  <c r="T88" i="1"/>
  <c r="R88" i="1"/>
  <c r="I87" i="1"/>
  <c r="N87" i="1"/>
  <c r="W87" i="1"/>
  <c r="M87" i="1"/>
  <c r="L87" i="1"/>
  <c r="U87" i="1"/>
  <c r="J87" i="1"/>
  <c r="T87" i="1"/>
  <c r="R87" i="1"/>
  <c r="I86" i="1"/>
  <c r="N86" i="1"/>
  <c r="W86" i="1"/>
  <c r="M86" i="1"/>
  <c r="L86" i="1"/>
  <c r="U86" i="1"/>
  <c r="J86" i="1"/>
  <c r="T86" i="1"/>
  <c r="R86" i="1"/>
  <c r="I85" i="1"/>
  <c r="N85" i="1"/>
  <c r="W85" i="1"/>
  <c r="M85" i="1"/>
  <c r="L85" i="1"/>
  <c r="U85" i="1"/>
  <c r="J85" i="1"/>
  <c r="T85" i="1"/>
  <c r="R85" i="1"/>
  <c r="I84" i="1"/>
  <c r="N84" i="1"/>
  <c r="W84" i="1"/>
  <c r="M84" i="1"/>
  <c r="L84" i="1"/>
  <c r="U84" i="1"/>
  <c r="J84" i="1"/>
  <c r="T84" i="1"/>
  <c r="R84" i="1"/>
  <c r="I83" i="1"/>
  <c r="N83" i="1"/>
  <c r="W83" i="1"/>
  <c r="M83" i="1"/>
  <c r="L83" i="1"/>
  <c r="U83" i="1"/>
  <c r="J83" i="1"/>
  <c r="T83" i="1"/>
  <c r="R83" i="1"/>
  <c r="I82" i="1"/>
  <c r="N82" i="1"/>
  <c r="W82" i="1"/>
  <c r="M82" i="1"/>
  <c r="L82" i="1"/>
  <c r="U82" i="1"/>
  <c r="J82" i="1"/>
  <c r="T82" i="1"/>
  <c r="R82" i="1"/>
  <c r="I81" i="1"/>
  <c r="N81" i="1"/>
  <c r="W81" i="1"/>
  <c r="M81" i="1"/>
  <c r="L81" i="1"/>
  <c r="U81" i="1"/>
  <c r="J81" i="1"/>
  <c r="T81" i="1"/>
  <c r="R81" i="1"/>
  <c r="I80" i="1"/>
  <c r="N80" i="1"/>
  <c r="W80" i="1"/>
  <c r="M80" i="1"/>
  <c r="L80" i="1"/>
  <c r="U80" i="1"/>
  <c r="J80" i="1"/>
  <c r="T80" i="1"/>
  <c r="R80" i="1"/>
  <c r="I79" i="1"/>
  <c r="N79" i="1"/>
  <c r="W79" i="1"/>
  <c r="M79" i="1"/>
  <c r="L79" i="1"/>
  <c r="U79" i="1"/>
  <c r="J79" i="1"/>
  <c r="T79" i="1"/>
  <c r="R79" i="1"/>
  <c r="I78" i="1"/>
  <c r="N78" i="1"/>
  <c r="W78" i="1"/>
  <c r="M78" i="1"/>
  <c r="L78" i="1"/>
  <c r="U78" i="1"/>
  <c r="J78" i="1"/>
  <c r="T78" i="1"/>
  <c r="R78" i="1"/>
  <c r="I77" i="1"/>
  <c r="N77" i="1"/>
  <c r="W77" i="1"/>
  <c r="M77" i="1"/>
  <c r="L77" i="1"/>
  <c r="U77" i="1"/>
  <c r="J77" i="1"/>
  <c r="T77" i="1"/>
  <c r="R77" i="1"/>
  <c r="I76" i="1"/>
  <c r="N76" i="1"/>
  <c r="W76" i="1"/>
  <c r="M76" i="1"/>
  <c r="L76" i="1"/>
  <c r="U76" i="1"/>
  <c r="J76" i="1"/>
  <c r="T76" i="1"/>
  <c r="R76" i="1"/>
  <c r="I75" i="1"/>
  <c r="N75" i="1"/>
  <c r="W75" i="1"/>
  <c r="M75" i="1"/>
  <c r="L75" i="1"/>
  <c r="U75" i="1"/>
  <c r="J75" i="1"/>
  <c r="T75" i="1"/>
  <c r="R75" i="1"/>
  <c r="I74" i="1"/>
  <c r="N74" i="1"/>
  <c r="W74" i="1"/>
  <c r="M74" i="1"/>
  <c r="L74" i="1"/>
  <c r="U74" i="1"/>
  <c r="J74" i="1"/>
  <c r="T74" i="1"/>
  <c r="R74" i="1"/>
  <c r="I73" i="1"/>
  <c r="N73" i="1"/>
  <c r="W73" i="1"/>
  <c r="M73" i="1"/>
  <c r="L73" i="1"/>
  <c r="U73" i="1"/>
  <c r="J73" i="1"/>
  <c r="T73" i="1"/>
  <c r="R73" i="1"/>
  <c r="I72" i="1"/>
  <c r="N72" i="1"/>
  <c r="W72" i="1"/>
  <c r="M72" i="1"/>
  <c r="L72" i="1"/>
  <c r="U72" i="1"/>
  <c r="J72" i="1"/>
  <c r="T72" i="1"/>
  <c r="R72" i="1"/>
  <c r="I71" i="1"/>
  <c r="N71" i="1"/>
  <c r="W71" i="1"/>
  <c r="M71" i="1"/>
  <c r="L71" i="1"/>
  <c r="U71" i="1"/>
  <c r="J71" i="1"/>
  <c r="T71" i="1"/>
  <c r="R71" i="1"/>
  <c r="I70" i="1"/>
  <c r="N70" i="1"/>
  <c r="W70" i="1"/>
  <c r="M70" i="1"/>
  <c r="L70" i="1"/>
  <c r="U70" i="1"/>
  <c r="J70" i="1"/>
  <c r="T70" i="1"/>
  <c r="R70" i="1"/>
  <c r="I69" i="1"/>
  <c r="N69" i="1"/>
  <c r="W69" i="1"/>
  <c r="M69" i="1"/>
  <c r="L69" i="1"/>
  <c r="U69" i="1"/>
  <c r="J69" i="1"/>
  <c r="T69" i="1"/>
  <c r="R69" i="1"/>
  <c r="I68" i="1"/>
  <c r="N68" i="1"/>
  <c r="W68" i="1"/>
  <c r="M68" i="1"/>
  <c r="L68" i="1"/>
  <c r="U68" i="1"/>
  <c r="J68" i="1"/>
  <c r="T68" i="1"/>
  <c r="R68" i="1"/>
  <c r="I67" i="1"/>
  <c r="N67" i="1"/>
  <c r="W67" i="1"/>
  <c r="M67" i="1"/>
  <c r="L67" i="1"/>
  <c r="U67" i="1"/>
  <c r="J67" i="1"/>
  <c r="T67" i="1"/>
  <c r="R67" i="1"/>
  <c r="I66" i="1"/>
  <c r="N66" i="1"/>
  <c r="W66" i="1"/>
  <c r="M66" i="1"/>
  <c r="L66" i="1"/>
  <c r="U66" i="1"/>
  <c r="J66" i="1"/>
  <c r="T66" i="1"/>
  <c r="R66" i="1"/>
  <c r="I65" i="1"/>
  <c r="N65" i="1"/>
  <c r="W65" i="1"/>
  <c r="M65" i="1"/>
  <c r="L65" i="1"/>
  <c r="U65" i="1"/>
  <c r="J65" i="1"/>
  <c r="T65" i="1"/>
  <c r="R65" i="1"/>
  <c r="I64" i="1"/>
  <c r="N64" i="1"/>
  <c r="W64" i="1"/>
  <c r="M64" i="1"/>
  <c r="L64" i="1"/>
  <c r="U64" i="1"/>
  <c r="J64" i="1"/>
  <c r="T64" i="1"/>
  <c r="R64" i="1"/>
  <c r="I63" i="1"/>
  <c r="N63" i="1"/>
  <c r="W63" i="1"/>
  <c r="M63" i="1"/>
  <c r="L63" i="1"/>
  <c r="U63" i="1"/>
  <c r="J63" i="1"/>
  <c r="T63" i="1"/>
  <c r="R63" i="1"/>
  <c r="I62" i="1"/>
  <c r="N62" i="1"/>
  <c r="W62" i="1"/>
  <c r="M62" i="1"/>
  <c r="L62" i="1"/>
  <c r="U62" i="1"/>
  <c r="J62" i="1"/>
  <c r="T62" i="1"/>
  <c r="R62" i="1"/>
  <c r="I61" i="1"/>
  <c r="N61" i="1"/>
  <c r="W61" i="1"/>
  <c r="M61" i="1"/>
  <c r="L61" i="1"/>
  <c r="U61" i="1"/>
  <c r="J61" i="1"/>
  <c r="T61" i="1"/>
  <c r="R61" i="1"/>
  <c r="I60" i="1"/>
  <c r="N60" i="1"/>
  <c r="W60" i="1"/>
  <c r="M60" i="1"/>
  <c r="L60" i="1"/>
  <c r="U60" i="1"/>
  <c r="J60" i="1"/>
  <c r="T60" i="1"/>
  <c r="R60" i="1"/>
  <c r="I59" i="1"/>
  <c r="N59" i="1"/>
  <c r="W59" i="1"/>
  <c r="M59" i="1"/>
  <c r="L59" i="1"/>
  <c r="U59" i="1"/>
  <c r="J59" i="1"/>
  <c r="T59" i="1"/>
  <c r="R59" i="1"/>
  <c r="I58" i="1"/>
  <c r="N58" i="1"/>
  <c r="W58" i="1"/>
  <c r="M58" i="1"/>
  <c r="L58" i="1"/>
  <c r="U58" i="1"/>
  <c r="J58" i="1"/>
  <c r="T58" i="1"/>
  <c r="R58" i="1"/>
  <c r="I57" i="1"/>
  <c r="N57" i="1"/>
  <c r="W57" i="1"/>
  <c r="M57" i="1"/>
  <c r="L57" i="1"/>
  <c r="U57" i="1"/>
  <c r="J57" i="1"/>
  <c r="T57" i="1"/>
  <c r="R57" i="1"/>
  <c r="I56" i="1"/>
  <c r="N56" i="1"/>
  <c r="W56" i="1"/>
  <c r="M56" i="1"/>
  <c r="L56" i="1"/>
  <c r="U56" i="1"/>
  <c r="J56" i="1"/>
  <c r="T56" i="1"/>
  <c r="R56" i="1"/>
  <c r="I55" i="1"/>
  <c r="N55" i="1"/>
  <c r="W55" i="1"/>
  <c r="M55" i="1"/>
  <c r="L55" i="1"/>
  <c r="U55" i="1"/>
  <c r="J55" i="1"/>
  <c r="T55" i="1"/>
  <c r="R55" i="1"/>
  <c r="I54" i="1"/>
  <c r="N54" i="1"/>
  <c r="W54" i="1"/>
  <c r="M54" i="1"/>
  <c r="L54" i="1"/>
  <c r="U54" i="1"/>
  <c r="J54" i="1"/>
  <c r="T54" i="1"/>
  <c r="R54" i="1"/>
  <c r="I53" i="1"/>
  <c r="N53" i="1"/>
  <c r="W53" i="1"/>
  <c r="M53" i="1"/>
  <c r="L53" i="1"/>
  <c r="U53" i="1"/>
  <c r="J53" i="1"/>
  <c r="T53" i="1"/>
  <c r="R53" i="1"/>
  <c r="I52" i="1"/>
  <c r="N52" i="1"/>
  <c r="W52" i="1"/>
  <c r="M52" i="1"/>
  <c r="L52" i="1"/>
  <c r="U52" i="1"/>
  <c r="J52" i="1"/>
  <c r="T52" i="1"/>
  <c r="R52" i="1"/>
  <c r="I51" i="1"/>
  <c r="N51" i="1"/>
  <c r="W51" i="1"/>
  <c r="M51" i="1"/>
  <c r="L51" i="1"/>
  <c r="U51" i="1"/>
  <c r="J51" i="1"/>
  <c r="T51" i="1"/>
  <c r="R51" i="1"/>
  <c r="I50" i="1"/>
  <c r="N50" i="1"/>
  <c r="W50" i="1"/>
  <c r="M50" i="1"/>
  <c r="L50" i="1"/>
  <c r="U50" i="1"/>
  <c r="J50" i="1"/>
  <c r="T50" i="1"/>
  <c r="R50" i="1"/>
  <c r="I49" i="1"/>
  <c r="N49" i="1"/>
  <c r="W49" i="1"/>
  <c r="M49" i="1"/>
  <c r="L49" i="1"/>
  <c r="U49" i="1"/>
  <c r="J49" i="1"/>
  <c r="T49" i="1"/>
  <c r="R49" i="1"/>
  <c r="I48" i="1"/>
  <c r="N48" i="1"/>
  <c r="W48" i="1"/>
  <c r="M48" i="1"/>
  <c r="L48" i="1"/>
  <c r="U48" i="1"/>
  <c r="J48" i="1"/>
  <c r="T48" i="1"/>
  <c r="R48" i="1"/>
  <c r="I47" i="1"/>
  <c r="N47" i="1"/>
  <c r="W47" i="1"/>
  <c r="M47" i="1"/>
  <c r="L47" i="1"/>
  <c r="U47" i="1"/>
  <c r="J47" i="1"/>
  <c r="T47" i="1"/>
  <c r="R47" i="1"/>
  <c r="I46" i="1"/>
  <c r="N46" i="1"/>
  <c r="W46" i="1"/>
  <c r="M46" i="1"/>
  <c r="L46" i="1"/>
  <c r="U46" i="1"/>
  <c r="J46" i="1"/>
  <c r="T46" i="1"/>
  <c r="R46" i="1"/>
  <c r="I45" i="1"/>
  <c r="N45" i="1"/>
  <c r="W45" i="1"/>
  <c r="M45" i="1"/>
  <c r="L45" i="1"/>
  <c r="U45" i="1"/>
  <c r="J45" i="1"/>
  <c r="T45" i="1"/>
  <c r="R45" i="1"/>
  <c r="I44" i="1"/>
  <c r="N44" i="1"/>
  <c r="W44" i="1"/>
  <c r="M44" i="1"/>
  <c r="L44" i="1"/>
  <c r="U44" i="1"/>
  <c r="J44" i="1"/>
  <c r="T44" i="1"/>
  <c r="R44" i="1"/>
  <c r="I43" i="1"/>
  <c r="N43" i="1"/>
  <c r="W43" i="1"/>
  <c r="M43" i="1"/>
  <c r="L43" i="1"/>
  <c r="U43" i="1"/>
  <c r="J43" i="1"/>
  <c r="T43" i="1"/>
  <c r="R43" i="1"/>
  <c r="I42" i="1"/>
  <c r="N42" i="1"/>
  <c r="W42" i="1"/>
  <c r="M42" i="1"/>
  <c r="L42" i="1"/>
  <c r="U42" i="1"/>
  <c r="J42" i="1"/>
  <c r="T42" i="1"/>
  <c r="R42" i="1"/>
  <c r="I41" i="1"/>
  <c r="N41" i="1"/>
  <c r="W41" i="1"/>
  <c r="M41" i="1"/>
  <c r="L41" i="1"/>
  <c r="U41" i="1"/>
  <c r="J41" i="1"/>
  <c r="T41" i="1"/>
  <c r="R41" i="1"/>
  <c r="I40" i="1"/>
  <c r="N40" i="1"/>
  <c r="W40" i="1"/>
  <c r="M40" i="1"/>
  <c r="L40" i="1"/>
  <c r="U40" i="1"/>
  <c r="J40" i="1"/>
  <c r="T40" i="1"/>
  <c r="R40" i="1"/>
  <c r="I39" i="1"/>
  <c r="N39" i="1"/>
  <c r="W39" i="1"/>
  <c r="M39" i="1"/>
  <c r="L39" i="1"/>
  <c r="U39" i="1"/>
  <c r="J39" i="1"/>
  <c r="T39" i="1"/>
  <c r="R39" i="1"/>
  <c r="I38" i="1"/>
  <c r="N38" i="1"/>
  <c r="W38" i="1"/>
  <c r="M38" i="1"/>
  <c r="L38" i="1"/>
  <c r="U38" i="1"/>
  <c r="J38" i="1"/>
  <c r="T38" i="1"/>
  <c r="R38" i="1"/>
  <c r="I37" i="1"/>
  <c r="N37" i="1"/>
  <c r="W37" i="1"/>
  <c r="M37" i="1"/>
  <c r="L37" i="1"/>
  <c r="U37" i="1"/>
  <c r="J37" i="1"/>
  <c r="T37" i="1"/>
  <c r="R37" i="1"/>
  <c r="I36" i="1"/>
  <c r="N36" i="1"/>
  <c r="W36" i="1"/>
  <c r="M36" i="1"/>
  <c r="L36" i="1"/>
  <c r="U36" i="1"/>
  <c r="J36" i="1"/>
  <c r="T36" i="1"/>
  <c r="R36" i="1"/>
  <c r="I35" i="1"/>
  <c r="N35" i="1"/>
  <c r="W35" i="1"/>
  <c r="M35" i="1"/>
  <c r="L35" i="1"/>
  <c r="U35" i="1"/>
  <c r="J35" i="1"/>
  <c r="T35" i="1"/>
  <c r="R35" i="1"/>
  <c r="I34" i="1"/>
  <c r="N34" i="1"/>
  <c r="W34" i="1"/>
  <c r="M34" i="1"/>
  <c r="L34" i="1"/>
  <c r="U34" i="1"/>
  <c r="J34" i="1"/>
  <c r="T34" i="1"/>
  <c r="R34" i="1"/>
  <c r="I33" i="1"/>
  <c r="N33" i="1"/>
  <c r="W33" i="1"/>
  <c r="M33" i="1"/>
  <c r="L33" i="1"/>
  <c r="U33" i="1"/>
  <c r="J33" i="1"/>
  <c r="T33" i="1"/>
  <c r="R33" i="1"/>
  <c r="I32" i="1"/>
  <c r="N32" i="1"/>
  <c r="W32" i="1"/>
  <c r="M32" i="1"/>
  <c r="L32" i="1"/>
  <c r="U32" i="1"/>
  <c r="J32" i="1"/>
  <c r="T32" i="1"/>
  <c r="R32" i="1"/>
  <c r="I31" i="1"/>
  <c r="N31" i="1"/>
  <c r="W31" i="1"/>
  <c r="M31" i="1"/>
  <c r="L31" i="1"/>
  <c r="U31" i="1"/>
  <c r="J31" i="1"/>
  <c r="T31" i="1"/>
  <c r="R31" i="1"/>
  <c r="I30" i="1"/>
  <c r="N30" i="1"/>
  <c r="W30" i="1"/>
  <c r="M30" i="1"/>
  <c r="L30" i="1"/>
  <c r="U30" i="1"/>
  <c r="J30" i="1"/>
  <c r="T30" i="1"/>
  <c r="R30" i="1"/>
  <c r="I29" i="1"/>
  <c r="N29" i="1"/>
  <c r="W29" i="1"/>
  <c r="M29" i="1"/>
  <c r="L29" i="1"/>
  <c r="U29" i="1"/>
  <c r="J29" i="1"/>
  <c r="T29" i="1"/>
  <c r="R29" i="1"/>
  <c r="I28" i="1"/>
  <c r="N28" i="1"/>
  <c r="W28" i="1"/>
  <c r="M28" i="1"/>
  <c r="L28" i="1"/>
  <c r="U28" i="1"/>
  <c r="J28" i="1"/>
  <c r="T28" i="1"/>
  <c r="R28" i="1"/>
  <c r="I27" i="1"/>
  <c r="N27" i="1"/>
  <c r="W27" i="1"/>
  <c r="M27" i="1"/>
  <c r="L27" i="1"/>
  <c r="U27" i="1"/>
  <c r="J27" i="1"/>
  <c r="T27" i="1"/>
  <c r="R27" i="1"/>
  <c r="I26" i="1"/>
  <c r="N26" i="1"/>
  <c r="W26" i="1"/>
  <c r="M26" i="1"/>
  <c r="L26" i="1"/>
  <c r="U26" i="1"/>
  <c r="J26" i="1"/>
  <c r="T26" i="1"/>
  <c r="R26" i="1"/>
  <c r="I25" i="1"/>
  <c r="N25" i="1"/>
  <c r="W25" i="1"/>
  <c r="M25" i="1"/>
  <c r="L25" i="1"/>
  <c r="U25" i="1"/>
  <c r="J25" i="1"/>
  <c r="T25" i="1"/>
  <c r="R25" i="1"/>
  <c r="I24" i="1"/>
  <c r="N24" i="1"/>
  <c r="W24" i="1"/>
  <c r="M24" i="1"/>
  <c r="L24" i="1"/>
  <c r="U24" i="1"/>
  <c r="J24" i="1"/>
  <c r="T24" i="1"/>
  <c r="R24" i="1"/>
  <c r="I23" i="1"/>
  <c r="N23" i="1"/>
  <c r="W23" i="1"/>
  <c r="M23" i="1"/>
  <c r="L23" i="1"/>
  <c r="U23" i="1"/>
  <c r="J23" i="1"/>
  <c r="T23" i="1"/>
  <c r="R23" i="1"/>
  <c r="I22" i="1"/>
  <c r="N22" i="1"/>
  <c r="W22" i="1"/>
  <c r="M22" i="1"/>
  <c r="L22" i="1"/>
  <c r="U22" i="1"/>
  <c r="J22" i="1"/>
  <c r="T22" i="1"/>
  <c r="R22" i="1"/>
  <c r="I21" i="1"/>
  <c r="N21" i="1"/>
  <c r="W21" i="1"/>
  <c r="M21" i="1"/>
  <c r="L21" i="1"/>
  <c r="U21" i="1"/>
  <c r="J21" i="1"/>
  <c r="T21" i="1"/>
  <c r="R21" i="1"/>
  <c r="I20" i="1"/>
  <c r="N20" i="1"/>
  <c r="W20" i="1"/>
  <c r="M20" i="1"/>
  <c r="L20" i="1"/>
  <c r="U20" i="1"/>
  <c r="J20" i="1"/>
  <c r="T20" i="1"/>
  <c r="R20" i="1"/>
  <c r="I19" i="1"/>
  <c r="N19" i="1"/>
  <c r="W19" i="1"/>
  <c r="M19" i="1"/>
  <c r="L19" i="1"/>
  <c r="U19" i="1"/>
  <c r="J19" i="1"/>
  <c r="T19" i="1"/>
  <c r="R19" i="1"/>
  <c r="I18" i="1"/>
  <c r="N18" i="1"/>
  <c r="W18" i="1"/>
  <c r="M18" i="1"/>
  <c r="L18" i="1"/>
  <c r="U18" i="1"/>
  <c r="J18" i="1"/>
  <c r="T18" i="1"/>
  <c r="R18" i="1"/>
  <c r="I17" i="1"/>
  <c r="N17" i="1"/>
  <c r="W17" i="1"/>
  <c r="M17" i="1"/>
  <c r="L17" i="1"/>
  <c r="U17" i="1"/>
  <c r="J17" i="1"/>
  <c r="T17" i="1"/>
  <c r="R17" i="1"/>
  <c r="I16" i="1"/>
  <c r="N16" i="1"/>
  <c r="W16" i="1"/>
  <c r="M16" i="1"/>
  <c r="L16" i="1"/>
  <c r="U16" i="1"/>
  <c r="J16" i="1"/>
  <c r="T16" i="1"/>
  <c r="R16" i="1"/>
  <c r="I15" i="1"/>
  <c r="N15" i="1"/>
  <c r="W15" i="1"/>
  <c r="M15" i="1"/>
  <c r="L15" i="1"/>
  <c r="U15" i="1"/>
  <c r="J15" i="1"/>
  <c r="T15" i="1"/>
  <c r="R15" i="1"/>
  <c r="I14" i="1"/>
  <c r="N14" i="1"/>
  <c r="W14" i="1"/>
  <c r="M14" i="1"/>
  <c r="L14" i="1"/>
  <c r="U14" i="1"/>
  <c r="J14" i="1"/>
  <c r="T14" i="1"/>
  <c r="R14" i="1"/>
  <c r="I13" i="1"/>
  <c r="N13" i="1"/>
  <c r="W13" i="1"/>
  <c r="M13" i="1"/>
  <c r="L13" i="1"/>
  <c r="U13" i="1"/>
  <c r="J13" i="1"/>
  <c r="T13" i="1"/>
  <c r="R13" i="1"/>
  <c r="I12" i="1"/>
  <c r="N12" i="1"/>
  <c r="W12" i="1"/>
  <c r="M12" i="1"/>
  <c r="L12" i="1"/>
  <c r="U12" i="1"/>
  <c r="J12" i="1"/>
  <c r="T12" i="1"/>
  <c r="R12" i="1"/>
  <c r="I11" i="1"/>
  <c r="N11" i="1"/>
  <c r="W11" i="1"/>
  <c r="M11" i="1"/>
  <c r="L11" i="1"/>
  <c r="U11" i="1"/>
  <c r="J11" i="1"/>
  <c r="T11" i="1"/>
  <c r="R11" i="1"/>
  <c r="I10" i="1"/>
  <c r="N10" i="1"/>
  <c r="W10" i="1"/>
  <c r="M10" i="1"/>
  <c r="L10" i="1"/>
  <c r="U10" i="1"/>
  <c r="J10" i="1"/>
  <c r="T10" i="1"/>
  <c r="R10" i="1"/>
  <c r="I9" i="1"/>
  <c r="N9" i="1"/>
  <c r="W9" i="1"/>
  <c r="M9" i="1"/>
  <c r="L9" i="1"/>
  <c r="U9" i="1"/>
  <c r="J9" i="1"/>
  <c r="T9" i="1"/>
  <c r="R9" i="1"/>
  <c r="I8" i="1"/>
  <c r="N8" i="1"/>
  <c r="W8" i="1"/>
  <c r="M8" i="1"/>
  <c r="L8" i="1"/>
  <c r="U8" i="1"/>
  <c r="J8" i="1"/>
  <c r="T8" i="1"/>
  <c r="R8" i="1"/>
  <c r="I7" i="1"/>
  <c r="N7" i="1"/>
  <c r="W7" i="1"/>
  <c r="M7" i="1"/>
  <c r="L7" i="1"/>
  <c r="U7" i="1"/>
  <c r="J7" i="1"/>
  <c r="T7" i="1"/>
  <c r="R7" i="1"/>
  <c r="I6" i="1"/>
  <c r="N6" i="1"/>
  <c r="W6" i="1"/>
  <c r="M6" i="1"/>
  <c r="L6" i="1"/>
  <c r="U6" i="1"/>
  <c r="J6" i="1"/>
  <c r="T6" i="1"/>
  <c r="R6" i="1"/>
  <c r="I5" i="1"/>
  <c r="N5" i="1"/>
  <c r="W5" i="1"/>
  <c r="M5" i="1"/>
  <c r="L5" i="1"/>
  <c r="U5" i="1"/>
  <c r="J5" i="1"/>
  <c r="T5" i="1"/>
  <c r="R5" i="1"/>
  <c r="I4" i="1"/>
  <c r="N4" i="1"/>
  <c r="W4" i="1"/>
  <c r="M4" i="1"/>
  <c r="L4" i="1"/>
  <c r="U4" i="1"/>
  <c r="J4" i="1"/>
  <c r="T4" i="1"/>
  <c r="R4" i="1"/>
  <c r="I3" i="1"/>
  <c r="N3" i="1"/>
  <c r="W3" i="1"/>
  <c r="M3" i="1"/>
  <c r="L3" i="1"/>
  <c r="U3" i="1"/>
  <c r="J3" i="1"/>
  <c r="T3" i="1"/>
  <c r="R3" i="1"/>
  <c r="I2" i="1"/>
  <c r="L2" i="1"/>
  <c r="U2" i="1"/>
  <c r="N2" i="1"/>
  <c r="W2" i="1"/>
  <c r="M2" i="1"/>
  <c r="J2" i="1"/>
  <c r="T2" i="1"/>
  <c r="R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2" i="3"/>
  <c r="AA161" i="3"/>
  <c r="AA160" i="3"/>
  <c r="AA159" i="3"/>
  <c r="AA158" i="3"/>
  <c r="AA157" i="3"/>
  <c r="AA156" i="3"/>
  <c r="AA155" i="3"/>
  <c r="AA154" i="3"/>
  <c r="AA153" i="3"/>
  <c r="AA152" i="3"/>
  <c r="AA151" i="3"/>
  <c r="AA150" i="3"/>
  <c r="AA149" i="3"/>
  <c r="AA148" i="3"/>
  <c r="AA147" i="3"/>
  <c r="AA146" i="3"/>
  <c r="AA145" i="3"/>
  <c r="AA144" i="3"/>
  <c r="AA143" i="3"/>
  <c r="AA142" i="3"/>
  <c r="AA141" i="3"/>
  <c r="AA140" i="3"/>
  <c r="AA139" i="3"/>
  <c r="AA138" i="3"/>
  <c r="AA137" i="3"/>
  <c r="AA136" i="3"/>
  <c r="AA135" i="3"/>
  <c r="AA134" i="3"/>
  <c r="AA133" i="3"/>
  <c r="AA132" i="3"/>
  <c r="AA131" i="3"/>
  <c r="AA130" i="3"/>
  <c r="AA129" i="3"/>
  <c r="AA128" i="3"/>
  <c r="AA127" i="3"/>
  <c r="AA126" i="3"/>
  <c r="AA125" i="3"/>
  <c r="AA124" i="3"/>
  <c r="AA123" i="3"/>
  <c r="AA122" i="3"/>
  <c r="AA121" i="3"/>
  <c r="AA120" i="3"/>
  <c r="AA119" i="3"/>
  <c r="AA118" i="3"/>
  <c r="AA117" i="3"/>
  <c r="AA116" i="3"/>
  <c r="AA115" i="3"/>
  <c r="AA114" i="3"/>
  <c r="AA113" i="3"/>
  <c r="AA112" i="3"/>
  <c r="AA111" i="3"/>
  <c r="AA110" i="3"/>
  <c r="AA109" i="3"/>
  <c r="AA108" i="3"/>
  <c r="AA107" i="3"/>
  <c r="AA106" i="3"/>
  <c r="AA105" i="3"/>
  <c r="AA104" i="3"/>
  <c r="AA103" i="3"/>
  <c r="AA102" i="3"/>
  <c r="AA101" i="3"/>
  <c r="AA100" i="3"/>
  <c r="AA99" i="3"/>
  <c r="AA98" i="3"/>
  <c r="AA97" i="3"/>
  <c r="AA96" i="3"/>
  <c r="AA95" i="3"/>
  <c r="AA94" i="3"/>
  <c r="AA93" i="3"/>
  <c r="AA92" i="3"/>
  <c r="AA91" i="3"/>
  <c r="AA90" i="3"/>
  <c r="AA89" i="3"/>
  <c r="AA88" i="3"/>
  <c r="AA87" i="3"/>
  <c r="AA86" i="3"/>
  <c r="AA85" i="3"/>
  <c r="AA84" i="3"/>
  <c r="AA83" i="3"/>
  <c r="AA82" i="3"/>
  <c r="AA81" i="3"/>
  <c r="AA80" i="3"/>
  <c r="AA79" i="3"/>
  <c r="AA78" i="3"/>
  <c r="AA77" i="3"/>
  <c r="AA76" i="3"/>
  <c r="AA75" i="3"/>
  <c r="AA74" i="3"/>
  <c r="AA73" i="3"/>
  <c r="AA72" i="3"/>
  <c r="AA71" i="3"/>
  <c r="AA70" i="3"/>
  <c r="AA69" i="3"/>
  <c r="AA68" i="3"/>
  <c r="AA67" i="3"/>
  <c r="AA66" i="3"/>
  <c r="AA65" i="3"/>
  <c r="AA64" i="3"/>
  <c r="AA63" i="3"/>
  <c r="AA62" i="3"/>
  <c r="AA61" i="3"/>
  <c r="AA60" i="3"/>
  <c r="AA59" i="3"/>
  <c r="AA58" i="3"/>
  <c r="AA57" i="3"/>
  <c r="AA56" i="3"/>
  <c r="AA55" i="3"/>
  <c r="AA54" i="3"/>
  <c r="AA53" i="3"/>
  <c r="AA52" i="3"/>
  <c r="AA51" i="3"/>
  <c r="AA50" i="3"/>
  <c r="AA49" i="3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AA6" i="3"/>
  <c r="AA5" i="3"/>
  <c r="AA4" i="3"/>
  <c r="AA3" i="3"/>
  <c r="AA2" i="3"/>
  <c r="Z161" i="3"/>
  <c r="Z160" i="3"/>
  <c r="Z159" i="3"/>
  <c r="Z158" i="3"/>
  <c r="Z157" i="3"/>
  <c r="Z156" i="3"/>
  <c r="Z155" i="3"/>
  <c r="Z154" i="3"/>
  <c r="Z153" i="3"/>
  <c r="Z152" i="3"/>
  <c r="Z151" i="3"/>
  <c r="Z150" i="3"/>
  <c r="Z149" i="3"/>
  <c r="Z148" i="3"/>
  <c r="Z147" i="3"/>
  <c r="Z146" i="3"/>
  <c r="Z145" i="3"/>
  <c r="Z144" i="3"/>
  <c r="Z143" i="3"/>
  <c r="Z142" i="3"/>
  <c r="Z141" i="3"/>
  <c r="Z140" i="3"/>
  <c r="Z139" i="3"/>
  <c r="Z138" i="3"/>
  <c r="Z137" i="3"/>
  <c r="Z136" i="3"/>
  <c r="Z135" i="3"/>
  <c r="Z134" i="3"/>
  <c r="Z133" i="3"/>
  <c r="Z132" i="3"/>
  <c r="Z131" i="3"/>
  <c r="Z130" i="3"/>
  <c r="Z129" i="3"/>
  <c r="Z128" i="3"/>
  <c r="Z127" i="3"/>
  <c r="Z126" i="3"/>
  <c r="Z125" i="3"/>
  <c r="Z124" i="3"/>
  <c r="Z123" i="3"/>
  <c r="Z122" i="3"/>
  <c r="Z121" i="3"/>
  <c r="Z120" i="3"/>
  <c r="Z119" i="3"/>
  <c r="Z118" i="3"/>
  <c r="Z117" i="3"/>
  <c r="Z116" i="3"/>
  <c r="Z115" i="3"/>
  <c r="Z114" i="3"/>
  <c r="Z113" i="3"/>
  <c r="Z112" i="3"/>
  <c r="Z111" i="3"/>
  <c r="Z110" i="3"/>
  <c r="Z109" i="3"/>
  <c r="Z108" i="3"/>
  <c r="Z107" i="3"/>
  <c r="Z106" i="3"/>
  <c r="Z105" i="3"/>
  <c r="Z104" i="3"/>
  <c r="Z103" i="3"/>
  <c r="Z102" i="3"/>
  <c r="Z101" i="3"/>
  <c r="Z100" i="3"/>
  <c r="Z99" i="3"/>
  <c r="Z98" i="3"/>
  <c r="Z97" i="3"/>
  <c r="Z96" i="3"/>
  <c r="Z95" i="3"/>
  <c r="Z94" i="3"/>
  <c r="Z93" i="3"/>
  <c r="Z92" i="3"/>
  <c r="Z91" i="3"/>
  <c r="Z90" i="3"/>
  <c r="Z89" i="3"/>
  <c r="Z88" i="3"/>
  <c r="Z87" i="3"/>
  <c r="Z86" i="3"/>
  <c r="Z85" i="3"/>
  <c r="Z84" i="3"/>
  <c r="Z83" i="3"/>
  <c r="Z82" i="3"/>
  <c r="Z81" i="3"/>
  <c r="Z80" i="3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Z65" i="3"/>
  <c r="Z64" i="3"/>
  <c r="Z63" i="3"/>
  <c r="Z62" i="3"/>
  <c r="Z61" i="3"/>
  <c r="Z60" i="3"/>
  <c r="Z59" i="3"/>
  <c r="Z58" i="3"/>
  <c r="Z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Z7" i="3"/>
  <c r="Z6" i="3"/>
  <c r="Z5" i="3"/>
  <c r="Z4" i="3"/>
  <c r="Z3" i="3"/>
  <c r="Z2" i="3"/>
  <c r="F161" i="3"/>
  <c r="H161" i="3"/>
  <c r="F160" i="3"/>
  <c r="H160" i="3"/>
  <c r="F159" i="3"/>
  <c r="H159" i="3"/>
  <c r="F158" i="3"/>
  <c r="H158" i="3"/>
  <c r="F157" i="3"/>
  <c r="H157" i="3"/>
  <c r="F156" i="3"/>
  <c r="H156" i="3"/>
  <c r="F155" i="3"/>
  <c r="H155" i="3"/>
  <c r="F154" i="3"/>
  <c r="H154" i="3"/>
  <c r="F153" i="3"/>
  <c r="H153" i="3"/>
  <c r="F152" i="3"/>
  <c r="H152" i="3"/>
  <c r="F151" i="3"/>
  <c r="H151" i="3"/>
  <c r="F150" i="3"/>
  <c r="H150" i="3"/>
  <c r="F149" i="3"/>
  <c r="H149" i="3"/>
  <c r="F148" i="3"/>
  <c r="H148" i="3"/>
  <c r="F147" i="3"/>
  <c r="H147" i="3"/>
  <c r="F146" i="3"/>
  <c r="H146" i="3"/>
  <c r="F145" i="3"/>
  <c r="H145" i="3"/>
  <c r="F144" i="3"/>
  <c r="H144" i="3"/>
  <c r="F143" i="3"/>
  <c r="H143" i="3"/>
  <c r="F142" i="3"/>
  <c r="H142" i="3"/>
  <c r="F141" i="3"/>
  <c r="H141" i="3"/>
  <c r="F140" i="3"/>
  <c r="H140" i="3"/>
  <c r="F139" i="3"/>
  <c r="H139" i="3"/>
  <c r="F138" i="3"/>
  <c r="H138" i="3"/>
  <c r="F137" i="3"/>
  <c r="H137" i="3"/>
  <c r="F136" i="3"/>
  <c r="H136" i="3"/>
  <c r="F135" i="3"/>
  <c r="H135" i="3"/>
  <c r="F134" i="3"/>
  <c r="H134" i="3"/>
  <c r="F133" i="3"/>
  <c r="H133" i="3"/>
  <c r="F132" i="3"/>
  <c r="H132" i="3"/>
  <c r="F131" i="3"/>
  <c r="H131" i="3"/>
  <c r="F130" i="3"/>
  <c r="H130" i="3"/>
  <c r="F129" i="3"/>
  <c r="H129" i="3"/>
  <c r="F128" i="3"/>
  <c r="H128" i="3"/>
  <c r="F127" i="3"/>
  <c r="H127" i="3"/>
  <c r="F126" i="3"/>
  <c r="H126" i="3"/>
  <c r="F125" i="3"/>
  <c r="H125" i="3"/>
  <c r="F124" i="3"/>
  <c r="H124" i="3"/>
  <c r="F123" i="3"/>
  <c r="H123" i="3"/>
  <c r="F122" i="3"/>
  <c r="H122" i="3"/>
  <c r="F121" i="3"/>
  <c r="H121" i="3"/>
  <c r="F120" i="3"/>
  <c r="H120" i="3"/>
  <c r="F119" i="3"/>
  <c r="H119" i="3"/>
  <c r="F118" i="3"/>
  <c r="H118" i="3"/>
  <c r="F117" i="3"/>
  <c r="H117" i="3"/>
  <c r="F116" i="3"/>
  <c r="H116" i="3"/>
  <c r="F115" i="3"/>
  <c r="H115" i="3"/>
  <c r="F114" i="3"/>
  <c r="H114" i="3"/>
  <c r="F113" i="3"/>
  <c r="H113" i="3"/>
  <c r="F112" i="3"/>
  <c r="H112" i="3"/>
  <c r="F111" i="3"/>
  <c r="H111" i="3"/>
  <c r="F110" i="3"/>
  <c r="H110" i="3"/>
  <c r="F109" i="3"/>
  <c r="H109" i="3"/>
  <c r="F108" i="3"/>
  <c r="H108" i="3"/>
  <c r="F107" i="3"/>
  <c r="H107" i="3"/>
  <c r="F106" i="3"/>
  <c r="H106" i="3"/>
  <c r="F105" i="3"/>
  <c r="H105" i="3"/>
  <c r="F104" i="3"/>
  <c r="H104" i="3"/>
  <c r="F103" i="3"/>
  <c r="H103" i="3"/>
  <c r="F102" i="3"/>
  <c r="H102" i="3"/>
  <c r="F101" i="3"/>
  <c r="H101" i="3"/>
  <c r="F100" i="3"/>
  <c r="H100" i="3"/>
  <c r="F99" i="3"/>
  <c r="H99" i="3"/>
  <c r="F98" i="3"/>
  <c r="H98" i="3"/>
  <c r="F97" i="3"/>
  <c r="H97" i="3"/>
  <c r="F96" i="3"/>
  <c r="H96" i="3"/>
  <c r="F95" i="3"/>
  <c r="H95" i="3"/>
  <c r="F94" i="3"/>
  <c r="H94" i="3"/>
  <c r="F93" i="3"/>
  <c r="H93" i="3"/>
  <c r="F92" i="3"/>
  <c r="H92" i="3"/>
  <c r="F91" i="3"/>
  <c r="H91" i="3"/>
  <c r="F90" i="3"/>
  <c r="H90" i="3"/>
  <c r="F89" i="3"/>
  <c r="H89" i="3"/>
  <c r="F88" i="3"/>
  <c r="H88" i="3"/>
  <c r="F87" i="3"/>
  <c r="H87" i="3"/>
  <c r="F86" i="3"/>
  <c r="H86" i="3"/>
  <c r="F85" i="3"/>
  <c r="H85" i="3"/>
  <c r="F84" i="3"/>
  <c r="H84" i="3"/>
  <c r="F83" i="3"/>
  <c r="H83" i="3"/>
  <c r="F82" i="3"/>
  <c r="H82" i="3"/>
  <c r="F81" i="3"/>
  <c r="H81" i="3"/>
  <c r="F80" i="3"/>
  <c r="H80" i="3"/>
  <c r="F79" i="3"/>
  <c r="H79" i="3"/>
  <c r="F78" i="3"/>
  <c r="H78" i="3"/>
  <c r="F77" i="3"/>
  <c r="H77" i="3"/>
  <c r="F76" i="3"/>
  <c r="H76" i="3"/>
  <c r="F75" i="3"/>
  <c r="H75" i="3"/>
  <c r="F74" i="3"/>
  <c r="H74" i="3"/>
  <c r="F73" i="3"/>
  <c r="H73" i="3"/>
  <c r="F72" i="3"/>
  <c r="H72" i="3"/>
  <c r="F71" i="3"/>
  <c r="H71" i="3"/>
  <c r="F70" i="3"/>
  <c r="H70" i="3"/>
  <c r="F69" i="3"/>
  <c r="H69" i="3"/>
  <c r="F68" i="3"/>
  <c r="H68" i="3"/>
  <c r="F67" i="3"/>
  <c r="H67" i="3"/>
  <c r="F66" i="3"/>
  <c r="H66" i="3"/>
  <c r="F65" i="3"/>
  <c r="H65" i="3"/>
  <c r="F64" i="3"/>
  <c r="H64" i="3"/>
  <c r="F63" i="3"/>
  <c r="H63" i="3"/>
  <c r="F62" i="3"/>
  <c r="H62" i="3"/>
  <c r="F61" i="3"/>
  <c r="H61" i="3"/>
  <c r="F60" i="3"/>
  <c r="H60" i="3"/>
  <c r="F59" i="3"/>
  <c r="H59" i="3"/>
  <c r="F58" i="3"/>
  <c r="H58" i="3"/>
  <c r="F57" i="3"/>
  <c r="H57" i="3"/>
  <c r="F56" i="3"/>
  <c r="H56" i="3"/>
  <c r="F55" i="3"/>
  <c r="H55" i="3"/>
  <c r="F54" i="3"/>
  <c r="H54" i="3"/>
  <c r="F53" i="3"/>
  <c r="H53" i="3"/>
  <c r="F52" i="3"/>
  <c r="H52" i="3"/>
  <c r="F51" i="3"/>
  <c r="H51" i="3"/>
  <c r="F50" i="3"/>
  <c r="H50" i="3"/>
  <c r="F49" i="3"/>
  <c r="H49" i="3"/>
  <c r="F48" i="3"/>
  <c r="H48" i="3"/>
  <c r="F47" i="3"/>
  <c r="H47" i="3"/>
  <c r="F46" i="3"/>
  <c r="H46" i="3"/>
  <c r="F45" i="3"/>
  <c r="H45" i="3"/>
  <c r="F44" i="3"/>
  <c r="H44" i="3"/>
  <c r="F43" i="3"/>
  <c r="H43" i="3"/>
  <c r="F42" i="3"/>
  <c r="H42" i="3"/>
  <c r="F41" i="3"/>
  <c r="H41" i="3"/>
  <c r="F40" i="3"/>
  <c r="H40" i="3"/>
  <c r="F39" i="3"/>
  <c r="H39" i="3"/>
  <c r="F38" i="3"/>
  <c r="H38" i="3"/>
  <c r="F37" i="3"/>
  <c r="H37" i="3"/>
  <c r="F36" i="3"/>
  <c r="H36" i="3"/>
  <c r="F35" i="3"/>
  <c r="H35" i="3"/>
  <c r="F34" i="3"/>
  <c r="H34" i="3"/>
  <c r="F33" i="3"/>
  <c r="H33" i="3"/>
  <c r="F32" i="3"/>
  <c r="H32" i="3"/>
  <c r="F31" i="3"/>
  <c r="H31" i="3"/>
  <c r="F30" i="3"/>
  <c r="H30" i="3"/>
  <c r="F29" i="3"/>
  <c r="H29" i="3"/>
  <c r="F28" i="3"/>
  <c r="H28" i="3"/>
  <c r="F27" i="3"/>
  <c r="H27" i="3"/>
  <c r="F26" i="3"/>
  <c r="H26" i="3"/>
  <c r="F25" i="3"/>
  <c r="H25" i="3"/>
  <c r="F24" i="3"/>
  <c r="H24" i="3"/>
  <c r="F23" i="3"/>
  <c r="H23" i="3"/>
  <c r="F22" i="3"/>
  <c r="H22" i="3"/>
  <c r="F21" i="3"/>
  <c r="H21" i="3"/>
  <c r="F20" i="3"/>
  <c r="H20" i="3"/>
  <c r="F19" i="3"/>
  <c r="H19" i="3"/>
  <c r="F18" i="3"/>
  <c r="H18" i="3"/>
  <c r="F17" i="3"/>
  <c r="H17" i="3"/>
  <c r="F16" i="3"/>
  <c r="H16" i="3"/>
  <c r="F15" i="3"/>
  <c r="H15" i="3"/>
  <c r="F14" i="3"/>
  <c r="H14" i="3"/>
  <c r="F13" i="3"/>
  <c r="H13" i="3"/>
  <c r="F12" i="3"/>
  <c r="H12" i="3"/>
  <c r="F11" i="3"/>
  <c r="H11" i="3"/>
  <c r="F10" i="3"/>
  <c r="H10" i="3"/>
  <c r="F9" i="3"/>
  <c r="H9" i="3"/>
  <c r="F8" i="3"/>
  <c r="H8" i="3"/>
  <c r="F7" i="3"/>
  <c r="H7" i="3"/>
  <c r="F6" i="3"/>
  <c r="H6" i="3"/>
  <c r="F5" i="3"/>
  <c r="H5" i="3"/>
  <c r="F4" i="3"/>
  <c r="H4" i="3"/>
  <c r="F3" i="3"/>
  <c r="H3" i="3"/>
  <c r="F2" i="3"/>
  <c r="H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2" i="3"/>
  <c r="P161" i="3"/>
  <c r="O161" i="3"/>
  <c r="P160" i="3"/>
  <c r="O160" i="3"/>
  <c r="P159" i="3"/>
  <c r="O159" i="3"/>
  <c r="P158" i="3"/>
  <c r="O158" i="3"/>
  <c r="P157" i="3"/>
  <c r="O157" i="3"/>
  <c r="P156" i="3"/>
  <c r="O156" i="3"/>
  <c r="P155" i="3"/>
  <c r="O155" i="3"/>
  <c r="P154" i="3"/>
  <c r="O154" i="3"/>
  <c r="P153" i="3"/>
  <c r="O153" i="3"/>
  <c r="P152" i="3"/>
  <c r="O152" i="3"/>
  <c r="P151" i="3"/>
  <c r="O151" i="3"/>
  <c r="P150" i="3"/>
  <c r="O150" i="3"/>
  <c r="P149" i="3"/>
  <c r="O149" i="3"/>
  <c r="P148" i="3"/>
  <c r="O148" i="3"/>
  <c r="P147" i="3"/>
  <c r="O147" i="3"/>
  <c r="P146" i="3"/>
  <c r="O146" i="3"/>
  <c r="P145" i="3"/>
  <c r="O145" i="3"/>
  <c r="P144" i="3"/>
  <c r="O144" i="3"/>
  <c r="P143" i="3"/>
  <c r="O143" i="3"/>
  <c r="P142" i="3"/>
  <c r="O142" i="3"/>
  <c r="P141" i="3"/>
  <c r="O141" i="3"/>
  <c r="P140" i="3"/>
  <c r="O140" i="3"/>
  <c r="P139" i="3"/>
  <c r="O139" i="3"/>
  <c r="P138" i="3"/>
  <c r="O138" i="3"/>
  <c r="P137" i="3"/>
  <c r="O137" i="3"/>
  <c r="P136" i="3"/>
  <c r="O136" i="3"/>
  <c r="P135" i="3"/>
  <c r="O135" i="3"/>
  <c r="P134" i="3"/>
  <c r="O134" i="3"/>
  <c r="P133" i="3"/>
  <c r="O133" i="3"/>
  <c r="P132" i="3"/>
  <c r="O132" i="3"/>
  <c r="P131" i="3"/>
  <c r="O131" i="3"/>
  <c r="P130" i="3"/>
  <c r="O130" i="3"/>
  <c r="P129" i="3"/>
  <c r="O129" i="3"/>
  <c r="P128" i="3"/>
  <c r="O128" i="3"/>
  <c r="P127" i="3"/>
  <c r="O127" i="3"/>
  <c r="P126" i="3"/>
  <c r="O126" i="3"/>
  <c r="P125" i="3"/>
  <c r="O125" i="3"/>
  <c r="P124" i="3"/>
  <c r="O124" i="3"/>
  <c r="P123" i="3"/>
  <c r="O123" i="3"/>
  <c r="P122" i="3"/>
  <c r="O122" i="3"/>
  <c r="P121" i="3"/>
  <c r="O121" i="3"/>
  <c r="P120" i="3"/>
  <c r="O120" i="3"/>
  <c r="P119" i="3"/>
  <c r="O119" i="3"/>
  <c r="P118" i="3"/>
  <c r="O118" i="3"/>
  <c r="P117" i="3"/>
  <c r="O117" i="3"/>
  <c r="P116" i="3"/>
  <c r="O116" i="3"/>
  <c r="P115" i="3"/>
  <c r="O115" i="3"/>
  <c r="P114" i="3"/>
  <c r="O114" i="3"/>
  <c r="P113" i="3"/>
  <c r="O113" i="3"/>
  <c r="P112" i="3"/>
  <c r="O112" i="3"/>
  <c r="P111" i="3"/>
  <c r="O111" i="3"/>
  <c r="P110" i="3"/>
  <c r="O110" i="3"/>
  <c r="P109" i="3"/>
  <c r="O109" i="3"/>
  <c r="P108" i="3"/>
  <c r="O108" i="3"/>
  <c r="P107" i="3"/>
  <c r="O107" i="3"/>
  <c r="P106" i="3"/>
  <c r="O106" i="3"/>
  <c r="P105" i="3"/>
  <c r="O105" i="3"/>
  <c r="P104" i="3"/>
  <c r="O104" i="3"/>
  <c r="P103" i="3"/>
  <c r="O103" i="3"/>
  <c r="P102" i="3"/>
  <c r="O102" i="3"/>
  <c r="P101" i="3"/>
  <c r="O101" i="3"/>
  <c r="P100" i="3"/>
  <c r="O100" i="3"/>
  <c r="P99" i="3"/>
  <c r="O99" i="3"/>
  <c r="P98" i="3"/>
  <c r="O98" i="3"/>
  <c r="P97" i="3"/>
  <c r="O97" i="3"/>
  <c r="P96" i="3"/>
  <c r="O96" i="3"/>
  <c r="P95" i="3"/>
  <c r="O95" i="3"/>
  <c r="P94" i="3"/>
  <c r="O94" i="3"/>
  <c r="P93" i="3"/>
  <c r="O93" i="3"/>
  <c r="P92" i="3"/>
  <c r="O92" i="3"/>
  <c r="P91" i="3"/>
  <c r="O91" i="3"/>
  <c r="P90" i="3"/>
  <c r="O90" i="3"/>
  <c r="P89" i="3"/>
  <c r="O89" i="3"/>
  <c r="P88" i="3"/>
  <c r="O88" i="3"/>
  <c r="P87" i="3"/>
  <c r="O87" i="3"/>
  <c r="P86" i="3"/>
  <c r="O86" i="3"/>
  <c r="P85" i="3"/>
  <c r="O85" i="3"/>
  <c r="P84" i="3"/>
  <c r="O84" i="3"/>
  <c r="P83" i="3"/>
  <c r="O83" i="3"/>
  <c r="P82" i="3"/>
  <c r="O82" i="3"/>
  <c r="P81" i="3"/>
  <c r="O81" i="3"/>
  <c r="P80" i="3"/>
  <c r="O80" i="3"/>
  <c r="P79" i="3"/>
  <c r="O79" i="3"/>
  <c r="P78" i="3"/>
  <c r="O78" i="3"/>
  <c r="P77" i="3"/>
  <c r="O77" i="3"/>
  <c r="P76" i="3"/>
  <c r="O76" i="3"/>
  <c r="P75" i="3"/>
  <c r="O75" i="3"/>
  <c r="P74" i="3"/>
  <c r="O74" i="3"/>
  <c r="P73" i="3"/>
  <c r="O73" i="3"/>
  <c r="P72" i="3"/>
  <c r="O72" i="3"/>
  <c r="P71" i="3"/>
  <c r="O71" i="3"/>
  <c r="P70" i="3"/>
  <c r="O70" i="3"/>
  <c r="P69" i="3"/>
  <c r="O69" i="3"/>
  <c r="P68" i="3"/>
  <c r="O68" i="3"/>
  <c r="P67" i="3"/>
  <c r="O67" i="3"/>
  <c r="P66" i="3"/>
  <c r="O66" i="3"/>
  <c r="P65" i="3"/>
  <c r="O65" i="3"/>
  <c r="P64" i="3"/>
  <c r="O64" i="3"/>
  <c r="P63" i="3"/>
  <c r="O63" i="3"/>
  <c r="P62" i="3"/>
  <c r="O62" i="3"/>
  <c r="P61" i="3"/>
  <c r="O61" i="3"/>
  <c r="P60" i="3"/>
  <c r="O60" i="3"/>
  <c r="P59" i="3"/>
  <c r="O59" i="3"/>
  <c r="P58" i="3"/>
  <c r="O58" i="3"/>
  <c r="P57" i="3"/>
  <c r="O57" i="3"/>
  <c r="P56" i="3"/>
  <c r="O56" i="3"/>
  <c r="P55" i="3"/>
  <c r="O55" i="3"/>
  <c r="P54" i="3"/>
  <c r="O54" i="3"/>
  <c r="P53" i="3"/>
  <c r="O53" i="3"/>
  <c r="P52" i="3"/>
  <c r="O52" i="3"/>
  <c r="P51" i="3"/>
  <c r="O51" i="3"/>
  <c r="P50" i="3"/>
  <c r="O50" i="3"/>
  <c r="P49" i="3"/>
  <c r="O49" i="3"/>
  <c r="P48" i="3"/>
  <c r="O48" i="3"/>
  <c r="P47" i="3"/>
  <c r="O47" i="3"/>
  <c r="P46" i="3"/>
  <c r="O46" i="3"/>
  <c r="P45" i="3"/>
  <c r="O45" i="3"/>
  <c r="P44" i="3"/>
  <c r="O44" i="3"/>
  <c r="P43" i="3"/>
  <c r="O43" i="3"/>
  <c r="P42" i="3"/>
  <c r="O42" i="3"/>
  <c r="P41" i="3"/>
  <c r="O41" i="3"/>
  <c r="P40" i="3"/>
  <c r="O40" i="3"/>
  <c r="P39" i="3"/>
  <c r="O39" i="3"/>
  <c r="P38" i="3"/>
  <c r="O38" i="3"/>
  <c r="P37" i="3"/>
  <c r="O37" i="3"/>
  <c r="P36" i="3"/>
  <c r="O36" i="3"/>
  <c r="P35" i="3"/>
  <c r="O35" i="3"/>
  <c r="P34" i="3"/>
  <c r="O34" i="3"/>
  <c r="P33" i="3"/>
  <c r="O33" i="3"/>
  <c r="P32" i="3"/>
  <c r="O32" i="3"/>
  <c r="P31" i="3"/>
  <c r="O31" i="3"/>
  <c r="P30" i="3"/>
  <c r="O30" i="3"/>
  <c r="P29" i="3"/>
  <c r="O29" i="3"/>
  <c r="P28" i="3"/>
  <c r="O28" i="3"/>
  <c r="P27" i="3"/>
  <c r="O27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  <c r="P6" i="3"/>
  <c r="O6" i="3"/>
  <c r="P5" i="3"/>
  <c r="O5" i="3"/>
  <c r="P4" i="3"/>
  <c r="O4" i="3"/>
  <c r="P3" i="3"/>
  <c r="O3" i="3"/>
  <c r="P2" i="3"/>
  <c r="O2" i="3"/>
  <c r="Y161" i="3"/>
  <c r="Y160" i="3"/>
  <c r="Y159" i="3"/>
  <c r="Y158" i="3"/>
  <c r="Y157" i="3"/>
  <c r="Y156" i="3"/>
  <c r="Y155" i="3"/>
  <c r="Y154" i="3"/>
  <c r="Y153" i="3"/>
  <c r="Y152" i="3"/>
  <c r="Y151" i="3"/>
  <c r="Y150" i="3"/>
  <c r="Y149" i="3"/>
  <c r="Y148" i="3"/>
  <c r="Y147" i="3"/>
  <c r="Y146" i="3"/>
  <c r="Y145" i="3"/>
  <c r="Y144" i="3"/>
  <c r="Y143" i="3"/>
  <c r="Y142" i="3"/>
  <c r="Y141" i="3"/>
  <c r="Y140" i="3"/>
  <c r="Y139" i="3"/>
  <c r="Y138" i="3"/>
  <c r="Y137" i="3"/>
  <c r="Y136" i="3"/>
  <c r="Y135" i="3"/>
  <c r="Y134" i="3"/>
  <c r="Y133" i="3"/>
  <c r="Y132" i="3"/>
  <c r="Y131" i="3"/>
  <c r="Y130" i="3"/>
  <c r="Y129" i="3"/>
  <c r="Y128" i="3"/>
  <c r="Y127" i="3"/>
  <c r="Y126" i="3"/>
  <c r="Y125" i="3"/>
  <c r="Y124" i="3"/>
  <c r="Y123" i="3"/>
  <c r="Y122" i="3"/>
  <c r="Y121" i="3"/>
  <c r="Y120" i="3"/>
  <c r="Y119" i="3"/>
  <c r="Y118" i="3"/>
  <c r="Y117" i="3"/>
  <c r="Y116" i="3"/>
  <c r="Y115" i="3"/>
  <c r="Y114" i="3"/>
  <c r="Y113" i="3"/>
  <c r="Y112" i="3"/>
  <c r="Y111" i="3"/>
  <c r="Y110" i="3"/>
  <c r="Y109" i="3"/>
  <c r="Y108" i="3"/>
  <c r="Y107" i="3"/>
  <c r="Y106" i="3"/>
  <c r="Y105" i="3"/>
  <c r="Y104" i="3"/>
  <c r="Y103" i="3"/>
  <c r="Y102" i="3"/>
  <c r="Y101" i="3"/>
  <c r="Y100" i="3"/>
  <c r="Y99" i="3"/>
  <c r="Y98" i="3"/>
  <c r="Y97" i="3"/>
  <c r="Y96" i="3"/>
  <c r="Y95" i="3"/>
  <c r="Y94" i="3"/>
  <c r="Y93" i="3"/>
  <c r="Y92" i="3"/>
  <c r="Y91" i="3"/>
  <c r="Y90" i="3"/>
  <c r="Y89" i="3"/>
  <c r="Y88" i="3"/>
  <c r="Y87" i="3"/>
  <c r="Y86" i="3"/>
  <c r="Y85" i="3"/>
  <c r="Y84" i="3"/>
  <c r="Y83" i="3"/>
  <c r="Y82" i="3"/>
  <c r="Y81" i="3"/>
  <c r="Y80" i="3"/>
  <c r="Y79" i="3"/>
  <c r="Y78" i="3"/>
  <c r="Y77" i="3"/>
  <c r="Y76" i="3"/>
  <c r="Y75" i="3"/>
  <c r="Y74" i="3"/>
  <c r="Y73" i="3"/>
  <c r="Y72" i="3"/>
  <c r="Y71" i="3"/>
  <c r="Y70" i="3"/>
  <c r="Y69" i="3"/>
  <c r="Y68" i="3"/>
  <c r="Y67" i="3"/>
  <c r="Y66" i="3"/>
  <c r="Y65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Y2" i="3"/>
  <c r="I161" i="3"/>
  <c r="W161" i="3"/>
  <c r="V161" i="3"/>
  <c r="I160" i="3"/>
  <c r="W160" i="3"/>
  <c r="V160" i="3"/>
  <c r="I159" i="3"/>
  <c r="W159" i="3"/>
  <c r="V159" i="3"/>
  <c r="I158" i="3"/>
  <c r="W158" i="3"/>
  <c r="V158" i="3"/>
  <c r="I157" i="3"/>
  <c r="W157" i="3"/>
  <c r="V157" i="3"/>
  <c r="I156" i="3"/>
  <c r="W156" i="3"/>
  <c r="V156" i="3"/>
  <c r="I155" i="3"/>
  <c r="W155" i="3"/>
  <c r="V155" i="3"/>
  <c r="I154" i="3"/>
  <c r="W154" i="3"/>
  <c r="V154" i="3"/>
  <c r="I153" i="3"/>
  <c r="W153" i="3"/>
  <c r="V153" i="3"/>
  <c r="I152" i="3"/>
  <c r="W152" i="3"/>
  <c r="V152" i="3"/>
  <c r="I151" i="3"/>
  <c r="W151" i="3"/>
  <c r="V151" i="3"/>
  <c r="I150" i="3"/>
  <c r="W150" i="3"/>
  <c r="V150" i="3"/>
  <c r="I149" i="3"/>
  <c r="W149" i="3"/>
  <c r="V149" i="3"/>
  <c r="I148" i="3"/>
  <c r="W148" i="3"/>
  <c r="V148" i="3"/>
  <c r="I147" i="3"/>
  <c r="W147" i="3"/>
  <c r="V147" i="3"/>
  <c r="I146" i="3"/>
  <c r="W146" i="3"/>
  <c r="V146" i="3"/>
  <c r="I145" i="3"/>
  <c r="W145" i="3"/>
  <c r="V145" i="3"/>
  <c r="I144" i="3"/>
  <c r="W144" i="3"/>
  <c r="V144" i="3"/>
  <c r="I143" i="3"/>
  <c r="W143" i="3"/>
  <c r="V143" i="3"/>
  <c r="I142" i="3"/>
  <c r="W142" i="3"/>
  <c r="V142" i="3"/>
  <c r="I141" i="3"/>
  <c r="W141" i="3"/>
  <c r="V141" i="3"/>
  <c r="I140" i="3"/>
  <c r="W140" i="3"/>
  <c r="V140" i="3"/>
  <c r="I139" i="3"/>
  <c r="W139" i="3"/>
  <c r="V139" i="3"/>
  <c r="I138" i="3"/>
  <c r="W138" i="3"/>
  <c r="V138" i="3"/>
  <c r="I137" i="3"/>
  <c r="W137" i="3"/>
  <c r="V137" i="3"/>
  <c r="I136" i="3"/>
  <c r="W136" i="3"/>
  <c r="V136" i="3"/>
  <c r="I135" i="3"/>
  <c r="W135" i="3"/>
  <c r="V135" i="3"/>
  <c r="I134" i="3"/>
  <c r="W134" i="3"/>
  <c r="V134" i="3"/>
  <c r="I133" i="3"/>
  <c r="W133" i="3"/>
  <c r="V133" i="3"/>
  <c r="I132" i="3"/>
  <c r="W132" i="3"/>
  <c r="V132" i="3"/>
  <c r="I131" i="3"/>
  <c r="W131" i="3"/>
  <c r="V131" i="3"/>
  <c r="I130" i="3"/>
  <c r="W130" i="3"/>
  <c r="V130" i="3"/>
  <c r="I129" i="3"/>
  <c r="W129" i="3"/>
  <c r="V129" i="3"/>
  <c r="I128" i="3"/>
  <c r="W128" i="3"/>
  <c r="V128" i="3"/>
  <c r="I127" i="3"/>
  <c r="W127" i="3"/>
  <c r="V127" i="3"/>
  <c r="I126" i="3"/>
  <c r="W126" i="3"/>
  <c r="V126" i="3"/>
  <c r="I125" i="3"/>
  <c r="W125" i="3"/>
  <c r="V125" i="3"/>
  <c r="I124" i="3"/>
  <c r="W124" i="3"/>
  <c r="V124" i="3"/>
  <c r="I123" i="3"/>
  <c r="W123" i="3"/>
  <c r="V123" i="3"/>
  <c r="I122" i="3"/>
  <c r="W122" i="3"/>
  <c r="V122" i="3"/>
  <c r="I121" i="3"/>
  <c r="W121" i="3"/>
  <c r="V121" i="3"/>
  <c r="I120" i="3"/>
  <c r="W120" i="3"/>
  <c r="V120" i="3"/>
  <c r="I119" i="3"/>
  <c r="W119" i="3"/>
  <c r="V119" i="3"/>
  <c r="I118" i="3"/>
  <c r="W118" i="3"/>
  <c r="V118" i="3"/>
  <c r="I117" i="3"/>
  <c r="W117" i="3"/>
  <c r="V117" i="3"/>
  <c r="I116" i="3"/>
  <c r="W116" i="3"/>
  <c r="V116" i="3"/>
  <c r="I115" i="3"/>
  <c r="W115" i="3"/>
  <c r="V115" i="3"/>
  <c r="I114" i="3"/>
  <c r="W114" i="3"/>
  <c r="V114" i="3"/>
  <c r="I113" i="3"/>
  <c r="W113" i="3"/>
  <c r="V113" i="3"/>
  <c r="I112" i="3"/>
  <c r="W112" i="3"/>
  <c r="V112" i="3"/>
  <c r="I111" i="3"/>
  <c r="W111" i="3"/>
  <c r="V111" i="3"/>
  <c r="I110" i="3"/>
  <c r="W110" i="3"/>
  <c r="V110" i="3"/>
  <c r="I109" i="3"/>
  <c r="W109" i="3"/>
  <c r="V109" i="3"/>
  <c r="I108" i="3"/>
  <c r="W108" i="3"/>
  <c r="V108" i="3"/>
  <c r="I107" i="3"/>
  <c r="W107" i="3"/>
  <c r="V107" i="3"/>
  <c r="I106" i="3"/>
  <c r="W106" i="3"/>
  <c r="V106" i="3"/>
  <c r="I105" i="3"/>
  <c r="W105" i="3"/>
  <c r="V105" i="3"/>
  <c r="I104" i="3"/>
  <c r="W104" i="3"/>
  <c r="V104" i="3"/>
  <c r="I103" i="3"/>
  <c r="W103" i="3"/>
  <c r="V103" i="3"/>
  <c r="I102" i="3"/>
  <c r="W102" i="3"/>
  <c r="V102" i="3"/>
  <c r="I101" i="3"/>
  <c r="W101" i="3"/>
  <c r="V101" i="3"/>
  <c r="I100" i="3"/>
  <c r="W100" i="3"/>
  <c r="V100" i="3"/>
  <c r="I99" i="3"/>
  <c r="W99" i="3"/>
  <c r="V99" i="3"/>
  <c r="I98" i="3"/>
  <c r="W98" i="3"/>
  <c r="V98" i="3"/>
  <c r="I97" i="3"/>
  <c r="W97" i="3"/>
  <c r="V97" i="3"/>
  <c r="I96" i="3"/>
  <c r="W96" i="3"/>
  <c r="V96" i="3"/>
  <c r="I95" i="3"/>
  <c r="W95" i="3"/>
  <c r="V95" i="3"/>
  <c r="I94" i="3"/>
  <c r="W94" i="3"/>
  <c r="V94" i="3"/>
  <c r="I93" i="3"/>
  <c r="W93" i="3"/>
  <c r="V93" i="3"/>
  <c r="I92" i="3"/>
  <c r="W92" i="3"/>
  <c r="V92" i="3"/>
  <c r="I91" i="3"/>
  <c r="W91" i="3"/>
  <c r="V91" i="3"/>
  <c r="I90" i="3"/>
  <c r="W90" i="3"/>
  <c r="V90" i="3"/>
  <c r="I89" i="3"/>
  <c r="W89" i="3"/>
  <c r="V89" i="3"/>
  <c r="I88" i="3"/>
  <c r="W88" i="3"/>
  <c r="V88" i="3"/>
  <c r="I87" i="3"/>
  <c r="W87" i="3"/>
  <c r="V87" i="3"/>
  <c r="I86" i="3"/>
  <c r="W86" i="3"/>
  <c r="V86" i="3"/>
  <c r="I85" i="3"/>
  <c r="W85" i="3"/>
  <c r="V85" i="3"/>
  <c r="I84" i="3"/>
  <c r="W84" i="3"/>
  <c r="V84" i="3"/>
  <c r="I83" i="3"/>
  <c r="W83" i="3"/>
  <c r="V83" i="3"/>
  <c r="I82" i="3"/>
  <c r="W82" i="3"/>
  <c r="V82" i="3"/>
  <c r="I81" i="3"/>
  <c r="W81" i="3"/>
  <c r="V81" i="3"/>
  <c r="I80" i="3"/>
  <c r="W80" i="3"/>
  <c r="V80" i="3"/>
  <c r="I79" i="3"/>
  <c r="W79" i="3"/>
  <c r="V79" i="3"/>
  <c r="I78" i="3"/>
  <c r="W78" i="3"/>
  <c r="V78" i="3"/>
  <c r="I77" i="3"/>
  <c r="W77" i="3"/>
  <c r="V77" i="3"/>
  <c r="I76" i="3"/>
  <c r="W76" i="3"/>
  <c r="V76" i="3"/>
  <c r="I75" i="3"/>
  <c r="W75" i="3"/>
  <c r="V75" i="3"/>
  <c r="I74" i="3"/>
  <c r="W74" i="3"/>
  <c r="V74" i="3"/>
  <c r="I73" i="3"/>
  <c r="W73" i="3"/>
  <c r="V73" i="3"/>
  <c r="I72" i="3"/>
  <c r="W72" i="3"/>
  <c r="V72" i="3"/>
  <c r="I71" i="3"/>
  <c r="W71" i="3"/>
  <c r="V71" i="3"/>
  <c r="I70" i="3"/>
  <c r="W70" i="3"/>
  <c r="V70" i="3"/>
  <c r="I69" i="3"/>
  <c r="W69" i="3"/>
  <c r="V69" i="3"/>
  <c r="I68" i="3"/>
  <c r="W68" i="3"/>
  <c r="V68" i="3"/>
  <c r="I67" i="3"/>
  <c r="W67" i="3"/>
  <c r="V67" i="3"/>
  <c r="I66" i="3"/>
  <c r="W66" i="3"/>
  <c r="V66" i="3"/>
  <c r="I65" i="3"/>
  <c r="W65" i="3"/>
  <c r="V65" i="3"/>
  <c r="I64" i="3"/>
  <c r="W64" i="3"/>
  <c r="V64" i="3"/>
  <c r="I63" i="3"/>
  <c r="W63" i="3"/>
  <c r="V63" i="3"/>
  <c r="I62" i="3"/>
  <c r="W62" i="3"/>
  <c r="V62" i="3"/>
  <c r="I61" i="3"/>
  <c r="W61" i="3"/>
  <c r="V61" i="3"/>
  <c r="I60" i="3"/>
  <c r="W60" i="3"/>
  <c r="V60" i="3"/>
  <c r="I59" i="3"/>
  <c r="W59" i="3"/>
  <c r="V59" i="3"/>
  <c r="I58" i="3"/>
  <c r="W58" i="3"/>
  <c r="V58" i="3"/>
  <c r="I57" i="3"/>
  <c r="W57" i="3"/>
  <c r="V57" i="3"/>
  <c r="I56" i="3"/>
  <c r="W56" i="3"/>
  <c r="V56" i="3"/>
  <c r="I55" i="3"/>
  <c r="W55" i="3"/>
  <c r="V55" i="3"/>
  <c r="I54" i="3"/>
  <c r="W54" i="3"/>
  <c r="V54" i="3"/>
  <c r="I53" i="3"/>
  <c r="W53" i="3"/>
  <c r="V53" i="3"/>
  <c r="I52" i="3"/>
  <c r="W52" i="3"/>
  <c r="V52" i="3"/>
  <c r="I51" i="3"/>
  <c r="W51" i="3"/>
  <c r="V51" i="3"/>
  <c r="I50" i="3"/>
  <c r="W50" i="3"/>
  <c r="V50" i="3"/>
  <c r="I49" i="3"/>
  <c r="W49" i="3"/>
  <c r="V49" i="3"/>
  <c r="I48" i="3"/>
  <c r="W48" i="3"/>
  <c r="V48" i="3"/>
  <c r="I47" i="3"/>
  <c r="W47" i="3"/>
  <c r="V47" i="3"/>
  <c r="I46" i="3"/>
  <c r="W46" i="3"/>
  <c r="V46" i="3"/>
  <c r="I45" i="3"/>
  <c r="W45" i="3"/>
  <c r="V45" i="3"/>
  <c r="I44" i="3"/>
  <c r="W44" i="3"/>
  <c r="V44" i="3"/>
  <c r="I43" i="3"/>
  <c r="W43" i="3"/>
  <c r="V43" i="3"/>
  <c r="I42" i="3"/>
  <c r="W42" i="3"/>
  <c r="V42" i="3"/>
  <c r="I41" i="3"/>
  <c r="W41" i="3"/>
  <c r="V41" i="3"/>
  <c r="I40" i="3"/>
  <c r="W40" i="3"/>
  <c r="V40" i="3"/>
  <c r="I39" i="3"/>
  <c r="W39" i="3"/>
  <c r="V39" i="3"/>
  <c r="I38" i="3"/>
  <c r="W38" i="3"/>
  <c r="V38" i="3"/>
  <c r="I37" i="3"/>
  <c r="W37" i="3"/>
  <c r="V37" i="3"/>
  <c r="I36" i="3"/>
  <c r="W36" i="3"/>
  <c r="V36" i="3"/>
  <c r="I35" i="3"/>
  <c r="W35" i="3"/>
  <c r="V35" i="3"/>
  <c r="I34" i="3"/>
  <c r="W34" i="3"/>
  <c r="V34" i="3"/>
  <c r="I33" i="3"/>
  <c r="W33" i="3"/>
  <c r="V33" i="3"/>
  <c r="I32" i="3"/>
  <c r="W32" i="3"/>
  <c r="V32" i="3"/>
  <c r="I31" i="3"/>
  <c r="W31" i="3"/>
  <c r="V31" i="3"/>
  <c r="I30" i="3"/>
  <c r="W30" i="3"/>
  <c r="V30" i="3"/>
  <c r="I29" i="3"/>
  <c r="W29" i="3"/>
  <c r="V29" i="3"/>
  <c r="I28" i="3"/>
  <c r="W28" i="3"/>
  <c r="V28" i="3"/>
  <c r="I27" i="3"/>
  <c r="W27" i="3"/>
  <c r="V27" i="3"/>
  <c r="I26" i="3"/>
  <c r="W26" i="3"/>
  <c r="V26" i="3"/>
  <c r="I25" i="3"/>
  <c r="W25" i="3"/>
  <c r="V25" i="3"/>
  <c r="I24" i="3"/>
  <c r="W24" i="3"/>
  <c r="V24" i="3"/>
  <c r="I23" i="3"/>
  <c r="W23" i="3"/>
  <c r="V23" i="3"/>
  <c r="I22" i="3"/>
  <c r="W22" i="3"/>
  <c r="V22" i="3"/>
  <c r="I21" i="3"/>
  <c r="W21" i="3"/>
  <c r="V21" i="3"/>
  <c r="I20" i="3"/>
  <c r="W20" i="3"/>
  <c r="V20" i="3"/>
  <c r="I19" i="3"/>
  <c r="W19" i="3"/>
  <c r="V19" i="3"/>
  <c r="I18" i="3"/>
  <c r="W18" i="3"/>
  <c r="V18" i="3"/>
  <c r="I17" i="3"/>
  <c r="W17" i="3"/>
  <c r="V17" i="3"/>
  <c r="I16" i="3"/>
  <c r="W16" i="3"/>
  <c r="V16" i="3"/>
  <c r="I15" i="3"/>
  <c r="W15" i="3"/>
  <c r="V15" i="3"/>
  <c r="I14" i="3"/>
  <c r="W14" i="3"/>
  <c r="V14" i="3"/>
  <c r="I13" i="3"/>
  <c r="W13" i="3"/>
  <c r="V13" i="3"/>
  <c r="I12" i="3"/>
  <c r="W12" i="3"/>
  <c r="V12" i="3"/>
  <c r="I11" i="3"/>
  <c r="W11" i="3"/>
  <c r="V11" i="3"/>
  <c r="I10" i="3"/>
  <c r="W10" i="3"/>
  <c r="V10" i="3"/>
  <c r="I9" i="3"/>
  <c r="W9" i="3"/>
  <c r="V9" i="3"/>
  <c r="I8" i="3"/>
  <c r="W8" i="3"/>
  <c r="V8" i="3"/>
  <c r="I7" i="3"/>
  <c r="W7" i="3"/>
  <c r="V7" i="3"/>
  <c r="I6" i="3"/>
  <c r="W6" i="3"/>
  <c r="V6" i="3"/>
  <c r="I5" i="3"/>
  <c r="W5" i="3"/>
  <c r="V5" i="3"/>
  <c r="I4" i="3"/>
  <c r="W4" i="3"/>
  <c r="V4" i="3"/>
  <c r="I3" i="3"/>
  <c r="W3" i="3"/>
  <c r="V3" i="3"/>
  <c r="I2" i="3"/>
  <c r="W2" i="3"/>
  <c r="V2" i="3"/>
  <c r="E161" i="3"/>
  <c r="T161" i="3"/>
  <c r="S161" i="3"/>
  <c r="E160" i="3"/>
  <c r="T160" i="3"/>
  <c r="S160" i="3"/>
  <c r="E159" i="3"/>
  <c r="T159" i="3"/>
  <c r="S159" i="3"/>
  <c r="E158" i="3"/>
  <c r="T158" i="3"/>
  <c r="S158" i="3"/>
  <c r="E157" i="3"/>
  <c r="T157" i="3"/>
  <c r="S157" i="3"/>
  <c r="E156" i="3"/>
  <c r="T156" i="3"/>
  <c r="S156" i="3"/>
  <c r="E155" i="3"/>
  <c r="T155" i="3"/>
  <c r="S155" i="3"/>
  <c r="E154" i="3"/>
  <c r="T154" i="3"/>
  <c r="S154" i="3"/>
  <c r="E153" i="3"/>
  <c r="T153" i="3"/>
  <c r="S153" i="3"/>
  <c r="E152" i="3"/>
  <c r="T152" i="3"/>
  <c r="S152" i="3"/>
  <c r="E151" i="3"/>
  <c r="T151" i="3"/>
  <c r="S151" i="3"/>
  <c r="E150" i="3"/>
  <c r="T150" i="3"/>
  <c r="S150" i="3"/>
  <c r="E149" i="3"/>
  <c r="T149" i="3"/>
  <c r="S149" i="3"/>
  <c r="E148" i="3"/>
  <c r="T148" i="3"/>
  <c r="S148" i="3"/>
  <c r="E147" i="3"/>
  <c r="T147" i="3"/>
  <c r="S147" i="3"/>
  <c r="E146" i="3"/>
  <c r="T146" i="3"/>
  <c r="S146" i="3"/>
  <c r="E145" i="3"/>
  <c r="T145" i="3"/>
  <c r="S145" i="3"/>
  <c r="E144" i="3"/>
  <c r="T144" i="3"/>
  <c r="S144" i="3"/>
  <c r="E143" i="3"/>
  <c r="T143" i="3"/>
  <c r="S143" i="3"/>
  <c r="E142" i="3"/>
  <c r="T142" i="3"/>
  <c r="S142" i="3"/>
  <c r="E141" i="3"/>
  <c r="T141" i="3"/>
  <c r="S141" i="3"/>
  <c r="E140" i="3"/>
  <c r="T140" i="3"/>
  <c r="S140" i="3"/>
  <c r="E139" i="3"/>
  <c r="T139" i="3"/>
  <c r="S139" i="3"/>
  <c r="E138" i="3"/>
  <c r="T138" i="3"/>
  <c r="S138" i="3"/>
  <c r="E137" i="3"/>
  <c r="T137" i="3"/>
  <c r="S137" i="3"/>
  <c r="E136" i="3"/>
  <c r="T136" i="3"/>
  <c r="S136" i="3"/>
  <c r="E135" i="3"/>
  <c r="T135" i="3"/>
  <c r="S135" i="3"/>
  <c r="E134" i="3"/>
  <c r="T134" i="3"/>
  <c r="S134" i="3"/>
  <c r="E133" i="3"/>
  <c r="T133" i="3"/>
  <c r="S133" i="3"/>
  <c r="E132" i="3"/>
  <c r="T132" i="3"/>
  <c r="S132" i="3"/>
  <c r="E131" i="3"/>
  <c r="T131" i="3"/>
  <c r="S131" i="3"/>
  <c r="E130" i="3"/>
  <c r="T130" i="3"/>
  <c r="S130" i="3"/>
  <c r="E129" i="3"/>
  <c r="T129" i="3"/>
  <c r="S129" i="3"/>
  <c r="E128" i="3"/>
  <c r="T128" i="3"/>
  <c r="S128" i="3"/>
  <c r="E127" i="3"/>
  <c r="T127" i="3"/>
  <c r="S127" i="3"/>
  <c r="E126" i="3"/>
  <c r="T126" i="3"/>
  <c r="S126" i="3"/>
  <c r="E125" i="3"/>
  <c r="T125" i="3"/>
  <c r="S125" i="3"/>
  <c r="E124" i="3"/>
  <c r="T124" i="3"/>
  <c r="S124" i="3"/>
  <c r="E123" i="3"/>
  <c r="T123" i="3"/>
  <c r="S123" i="3"/>
  <c r="E122" i="3"/>
  <c r="T122" i="3"/>
  <c r="S122" i="3"/>
  <c r="E121" i="3"/>
  <c r="T121" i="3"/>
  <c r="S121" i="3"/>
  <c r="E120" i="3"/>
  <c r="T120" i="3"/>
  <c r="S120" i="3"/>
  <c r="E119" i="3"/>
  <c r="T119" i="3"/>
  <c r="S119" i="3"/>
  <c r="E118" i="3"/>
  <c r="T118" i="3"/>
  <c r="S118" i="3"/>
  <c r="E117" i="3"/>
  <c r="T117" i="3"/>
  <c r="S117" i="3"/>
  <c r="E116" i="3"/>
  <c r="T116" i="3"/>
  <c r="S116" i="3"/>
  <c r="E115" i="3"/>
  <c r="T115" i="3"/>
  <c r="S115" i="3"/>
  <c r="E114" i="3"/>
  <c r="T114" i="3"/>
  <c r="S114" i="3"/>
  <c r="E113" i="3"/>
  <c r="T113" i="3"/>
  <c r="S113" i="3"/>
  <c r="E112" i="3"/>
  <c r="T112" i="3"/>
  <c r="S112" i="3"/>
  <c r="E111" i="3"/>
  <c r="T111" i="3"/>
  <c r="S111" i="3"/>
  <c r="E110" i="3"/>
  <c r="T110" i="3"/>
  <c r="S110" i="3"/>
  <c r="E109" i="3"/>
  <c r="T109" i="3"/>
  <c r="S109" i="3"/>
  <c r="E108" i="3"/>
  <c r="T108" i="3"/>
  <c r="S108" i="3"/>
  <c r="E107" i="3"/>
  <c r="T107" i="3"/>
  <c r="S107" i="3"/>
  <c r="E106" i="3"/>
  <c r="T106" i="3"/>
  <c r="S106" i="3"/>
  <c r="E105" i="3"/>
  <c r="T105" i="3"/>
  <c r="S105" i="3"/>
  <c r="E104" i="3"/>
  <c r="T104" i="3"/>
  <c r="S104" i="3"/>
  <c r="E103" i="3"/>
  <c r="T103" i="3"/>
  <c r="S103" i="3"/>
  <c r="E102" i="3"/>
  <c r="T102" i="3"/>
  <c r="S102" i="3"/>
  <c r="E101" i="3"/>
  <c r="T101" i="3"/>
  <c r="S101" i="3"/>
  <c r="E100" i="3"/>
  <c r="T100" i="3"/>
  <c r="S100" i="3"/>
  <c r="E99" i="3"/>
  <c r="T99" i="3"/>
  <c r="S99" i="3"/>
  <c r="E98" i="3"/>
  <c r="T98" i="3"/>
  <c r="S98" i="3"/>
  <c r="E97" i="3"/>
  <c r="T97" i="3"/>
  <c r="S97" i="3"/>
  <c r="E96" i="3"/>
  <c r="T96" i="3"/>
  <c r="S96" i="3"/>
  <c r="E95" i="3"/>
  <c r="T95" i="3"/>
  <c r="S95" i="3"/>
  <c r="E94" i="3"/>
  <c r="T94" i="3"/>
  <c r="S94" i="3"/>
  <c r="E93" i="3"/>
  <c r="T93" i="3"/>
  <c r="S93" i="3"/>
  <c r="E92" i="3"/>
  <c r="T92" i="3"/>
  <c r="S92" i="3"/>
  <c r="E91" i="3"/>
  <c r="T91" i="3"/>
  <c r="S91" i="3"/>
  <c r="E90" i="3"/>
  <c r="T90" i="3"/>
  <c r="S90" i="3"/>
  <c r="E89" i="3"/>
  <c r="T89" i="3"/>
  <c r="S89" i="3"/>
  <c r="E88" i="3"/>
  <c r="T88" i="3"/>
  <c r="S88" i="3"/>
  <c r="E87" i="3"/>
  <c r="T87" i="3"/>
  <c r="S87" i="3"/>
  <c r="E86" i="3"/>
  <c r="T86" i="3"/>
  <c r="S86" i="3"/>
  <c r="E85" i="3"/>
  <c r="T85" i="3"/>
  <c r="S85" i="3"/>
  <c r="E84" i="3"/>
  <c r="T84" i="3"/>
  <c r="S84" i="3"/>
  <c r="E83" i="3"/>
  <c r="T83" i="3"/>
  <c r="S83" i="3"/>
  <c r="E82" i="3"/>
  <c r="T82" i="3"/>
  <c r="S82" i="3"/>
  <c r="E81" i="3"/>
  <c r="T81" i="3"/>
  <c r="S81" i="3"/>
  <c r="E80" i="3"/>
  <c r="T80" i="3"/>
  <c r="S80" i="3"/>
  <c r="E79" i="3"/>
  <c r="T79" i="3"/>
  <c r="S79" i="3"/>
  <c r="E78" i="3"/>
  <c r="T78" i="3"/>
  <c r="S78" i="3"/>
  <c r="E77" i="3"/>
  <c r="T77" i="3"/>
  <c r="S77" i="3"/>
  <c r="E76" i="3"/>
  <c r="T76" i="3"/>
  <c r="S76" i="3"/>
  <c r="E75" i="3"/>
  <c r="T75" i="3"/>
  <c r="S75" i="3"/>
  <c r="E74" i="3"/>
  <c r="T74" i="3"/>
  <c r="S74" i="3"/>
  <c r="E73" i="3"/>
  <c r="T73" i="3"/>
  <c r="S73" i="3"/>
  <c r="E72" i="3"/>
  <c r="T72" i="3"/>
  <c r="S72" i="3"/>
  <c r="E71" i="3"/>
  <c r="T71" i="3"/>
  <c r="S71" i="3"/>
  <c r="E70" i="3"/>
  <c r="T70" i="3"/>
  <c r="S70" i="3"/>
  <c r="E69" i="3"/>
  <c r="T69" i="3"/>
  <c r="S69" i="3"/>
  <c r="E68" i="3"/>
  <c r="T68" i="3"/>
  <c r="S68" i="3"/>
  <c r="E67" i="3"/>
  <c r="T67" i="3"/>
  <c r="S67" i="3"/>
  <c r="E66" i="3"/>
  <c r="T66" i="3"/>
  <c r="S66" i="3"/>
  <c r="E65" i="3"/>
  <c r="T65" i="3"/>
  <c r="S65" i="3"/>
  <c r="E64" i="3"/>
  <c r="T64" i="3"/>
  <c r="S64" i="3"/>
  <c r="E63" i="3"/>
  <c r="T63" i="3"/>
  <c r="S63" i="3"/>
  <c r="E62" i="3"/>
  <c r="T62" i="3"/>
  <c r="S62" i="3"/>
  <c r="E61" i="3"/>
  <c r="T61" i="3"/>
  <c r="S61" i="3"/>
  <c r="E60" i="3"/>
  <c r="T60" i="3"/>
  <c r="S60" i="3"/>
  <c r="E59" i="3"/>
  <c r="T59" i="3"/>
  <c r="S59" i="3"/>
  <c r="E58" i="3"/>
  <c r="T58" i="3"/>
  <c r="S58" i="3"/>
  <c r="E57" i="3"/>
  <c r="T57" i="3"/>
  <c r="S57" i="3"/>
  <c r="E56" i="3"/>
  <c r="T56" i="3"/>
  <c r="S56" i="3"/>
  <c r="E55" i="3"/>
  <c r="T55" i="3"/>
  <c r="S55" i="3"/>
  <c r="E54" i="3"/>
  <c r="T54" i="3"/>
  <c r="S54" i="3"/>
  <c r="E53" i="3"/>
  <c r="T53" i="3"/>
  <c r="S53" i="3"/>
  <c r="E52" i="3"/>
  <c r="T52" i="3"/>
  <c r="S52" i="3"/>
  <c r="E51" i="3"/>
  <c r="T51" i="3"/>
  <c r="S51" i="3"/>
  <c r="E50" i="3"/>
  <c r="T50" i="3"/>
  <c r="S50" i="3"/>
  <c r="E49" i="3"/>
  <c r="T49" i="3"/>
  <c r="S49" i="3"/>
  <c r="E48" i="3"/>
  <c r="T48" i="3"/>
  <c r="S48" i="3"/>
  <c r="E47" i="3"/>
  <c r="T47" i="3"/>
  <c r="S47" i="3"/>
  <c r="E46" i="3"/>
  <c r="T46" i="3"/>
  <c r="S46" i="3"/>
  <c r="E45" i="3"/>
  <c r="T45" i="3"/>
  <c r="S45" i="3"/>
  <c r="E44" i="3"/>
  <c r="T44" i="3"/>
  <c r="S44" i="3"/>
  <c r="E43" i="3"/>
  <c r="T43" i="3"/>
  <c r="S43" i="3"/>
  <c r="E42" i="3"/>
  <c r="T42" i="3"/>
  <c r="S42" i="3"/>
  <c r="E41" i="3"/>
  <c r="T41" i="3"/>
  <c r="S41" i="3"/>
  <c r="E40" i="3"/>
  <c r="T40" i="3"/>
  <c r="S40" i="3"/>
  <c r="E39" i="3"/>
  <c r="T39" i="3"/>
  <c r="S39" i="3"/>
  <c r="E38" i="3"/>
  <c r="T38" i="3"/>
  <c r="S38" i="3"/>
  <c r="E37" i="3"/>
  <c r="T37" i="3"/>
  <c r="S37" i="3"/>
  <c r="E36" i="3"/>
  <c r="T36" i="3"/>
  <c r="S36" i="3"/>
  <c r="E35" i="3"/>
  <c r="T35" i="3"/>
  <c r="S35" i="3"/>
  <c r="E34" i="3"/>
  <c r="T34" i="3"/>
  <c r="S34" i="3"/>
  <c r="E33" i="3"/>
  <c r="T33" i="3"/>
  <c r="S33" i="3"/>
  <c r="E32" i="3"/>
  <c r="T32" i="3"/>
  <c r="S32" i="3"/>
  <c r="E31" i="3"/>
  <c r="T31" i="3"/>
  <c r="S31" i="3"/>
  <c r="E30" i="3"/>
  <c r="T30" i="3"/>
  <c r="S30" i="3"/>
  <c r="E29" i="3"/>
  <c r="T29" i="3"/>
  <c r="S29" i="3"/>
  <c r="E28" i="3"/>
  <c r="T28" i="3"/>
  <c r="S28" i="3"/>
  <c r="E27" i="3"/>
  <c r="T27" i="3"/>
  <c r="S27" i="3"/>
  <c r="E26" i="3"/>
  <c r="T26" i="3"/>
  <c r="S26" i="3"/>
  <c r="E25" i="3"/>
  <c r="T25" i="3"/>
  <c r="S25" i="3"/>
  <c r="E24" i="3"/>
  <c r="T24" i="3"/>
  <c r="S24" i="3"/>
  <c r="E23" i="3"/>
  <c r="T23" i="3"/>
  <c r="S23" i="3"/>
  <c r="E22" i="3"/>
  <c r="T22" i="3"/>
  <c r="S22" i="3"/>
  <c r="E21" i="3"/>
  <c r="T21" i="3"/>
  <c r="S21" i="3"/>
  <c r="E20" i="3"/>
  <c r="T20" i="3"/>
  <c r="S20" i="3"/>
  <c r="E19" i="3"/>
  <c r="T19" i="3"/>
  <c r="S19" i="3"/>
  <c r="E18" i="3"/>
  <c r="T18" i="3"/>
  <c r="S18" i="3"/>
  <c r="E17" i="3"/>
  <c r="T17" i="3"/>
  <c r="S17" i="3"/>
  <c r="E16" i="3"/>
  <c r="T16" i="3"/>
  <c r="S16" i="3"/>
  <c r="E15" i="3"/>
  <c r="T15" i="3"/>
  <c r="S15" i="3"/>
  <c r="E14" i="3"/>
  <c r="T14" i="3"/>
  <c r="S14" i="3"/>
  <c r="E13" i="3"/>
  <c r="T13" i="3"/>
  <c r="S13" i="3"/>
  <c r="E12" i="3"/>
  <c r="T12" i="3"/>
  <c r="S12" i="3"/>
  <c r="E11" i="3"/>
  <c r="T11" i="3"/>
  <c r="S11" i="3"/>
  <c r="E10" i="3"/>
  <c r="T10" i="3"/>
  <c r="S10" i="3"/>
  <c r="E9" i="3"/>
  <c r="T9" i="3"/>
  <c r="S9" i="3"/>
  <c r="E8" i="3"/>
  <c r="T8" i="3"/>
  <c r="S8" i="3"/>
  <c r="E7" i="3"/>
  <c r="T7" i="3"/>
  <c r="S7" i="3"/>
  <c r="E6" i="3"/>
  <c r="T6" i="3"/>
  <c r="S6" i="3"/>
  <c r="E5" i="3"/>
  <c r="T5" i="3"/>
  <c r="S5" i="3"/>
  <c r="E4" i="3"/>
  <c r="T4" i="3"/>
  <c r="S4" i="3"/>
  <c r="E3" i="3"/>
  <c r="T3" i="3"/>
  <c r="S3" i="3"/>
  <c r="E2" i="3"/>
  <c r="T2" i="3"/>
  <c r="S2" i="3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2" i="1"/>
  <c r="D18" i="1"/>
  <c r="D17" i="1"/>
  <c r="G17" i="1"/>
  <c r="D19" i="1"/>
  <c r="G18" i="1"/>
  <c r="D20" i="1"/>
  <c r="G19" i="1"/>
  <c r="D21" i="1"/>
  <c r="G20" i="1"/>
  <c r="D22" i="1"/>
  <c r="G21" i="1"/>
  <c r="D23" i="1"/>
  <c r="G22" i="1"/>
  <c r="D24" i="1"/>
  <c r="G23" i="1"/>
  <c r="D25" i="1"/>
  <c r="G24" i="1"/>
  <c r="D26" i="1"/>
  <c r="G25" i="1"/>
  <c r="D27" i="1"/>
  <c r="G26" i="1"/>
  <c r="D28" i="1"/>
  <c r="G27" i="1"/>
  <c r="D29" i="1"/>
  <c r="G28" i="1"/>
  <c r="D30" i="1"/>
  <c r="G29" i="1"/>
  <c r="D31" i="1"/>
  <c r="G30" i="1"/>
  <c r="D32" i="1"/>
  <c r="G31" i="1"/>
  <c r="D33" i="1"/>
  <c r="G32" i="1"/>
  <c r="D34" i="1"/>
  <c r="G33" i="1"/>
  <c r="D35" i="1"/>
  <c r="G34" i="1"/>
  <c r="D36" i="1"/>
  <c r="G35" i="1"/>
  <c r="D37" i="1"/>
  <c r="G36" i="1"/>
  <c r="D38" i="1"/>
  <c r="G37" i="1"/>
  <c r="D39" i="1"/>
  <c r="G38" i="1"/>
  <c r="D40" i="1"/>
  <c r="G39" i="1"/>
  <c r="D41" i="1"/>
  <c r="G40" i="1"/>
  <c r="D42" i="1"/>
  <c r="G41" i="1"/>
  <c r="D43" i="1"/>
  <c r="G42" i="1"/>
  <c r="D44" i="1"/>
  <c r="G43" i="1"/>
  <c r="D45" i="1"/>
  <c r="G44" i="1"/>
  <c r="D46" i="1"/>
  <c r="G45" i="1"/>
  <c r="D47" i="1"/>
  <c r="G46" i="1"/>
  <c r="D48" i="1"/>
  <c r="G47" i="1"/>
  <c r="D49" i="1"/>
  <c r="G48" i="1"/>
  <c r="D50" i="1"/>
  <c r="G49" i="1"/>
  <c r="D51" i="1"/>
  <c r="G50" i="1"/>
  <c r="D52" i="1"/>
  <c r="G51" i="1"/>
  <c r="D53" i="1"/>
  <c r="G52" i="1"/>
  <c r="D55" i="1"/>
  <c r="D54" i="1"/>
  <c r="G54" i="1"/>
  <c r="D56" i="1"/>
  <c r="G55" i="1"/>
  <c r="D57" i="1"/>
  <c r="G56" i="1"/>
  <c r="D58" i="1"/>
  <c r="G57" i="1"/>
  <c r="D59" i="1"/>
  <c r="G58" i="1"/>
  <c r="D60" i="1"/>
  <c r="G59" i="1"/>
  <c r="D61" i="1"/>
  <c r="G60" i="1"/>
  <c r="D62" i="1"/>
  <c r="G61" i="1"/>
  <c r="D63" i="1"/>
  <c r="G62" i="1"/>
  <c r="D64" i="1"/>
  <c r="G63" i="1"/>
  <c r="D65" i="1"/>
  <c r="G64" i="1"/>
  <c r="D66" i="1"/>
  <c r="G65" i="1"/>
  <c r="D67" i="1"/>
  <c r="G66" i="1"/>
  <c r="D68" i="1"/>
  <c r="G67" i="1"/>
  <c r="D69" i="1"/>
  <c r="G68" i="1"/>
  <c r="D70" i="1"/>
  <c r="G69" i="1"/>
  <c r="D71" i="1"/>
  <c r="G70" i="1"/>
  <c r="D72" i="1"/>
  <c r="G71" i="1"/>
  <c r="D73" i="1"/>
  <c r="G72" i="1"/>
  <c r="D74" i="1"/>
  <c r="G73" i="1"/>
  <c r="D75" i="1"/>
  <c r="G74" i="1"/>
  <c r="D76" i="1"/>
  <c r="G75" i="1"/>
  <c r="D77" i="1"/>
  <c r="G76" i="1"/>
  <c r="D78" i="1"/>
  <c r="G77" i="1"/>
  <c r="D80" i="1"/>
  <c r="D79" i="1"/>
  <c r="G79" i="1"/>
  <c r="D81" i="1"/>
  <c r="G80" i="1"/>
  <c r="D82" i="1"/>
  <c r="G81" i="1"/>
  <c r="D83" i="1"/>
  <c r="G82" i="1"/>
  <c r="D84" i="1"/>
  <c r="G83" i="1"/>
  <c r="D85" i="1"/>
  <c r="G84" i="1"/>
  <c r="D86" i="1"/>
  <c r="G85" i="1"/>
  <c r="D87" i="1"/>
  <c r="G86" i="1"/>
  <c r="D88" i="1"/>
  <c r="G87" i="1"/>
  <c r="D89" i="1"/>
  <c r="G88" i="1"/>
  <c r="D90" i="1"/>
  <c r="G89" i="1"/>
  <c r="D91" i="1"/>
  <c r="G90" i="1"/>
  <c r="D92" i="1"/>
  <c r="G91" i="1"/>
  <c r="D93" i="1"/>
  <c r="G92" i="1"/>
  <c r="D94" i="1"/>
  <c r="G93" i="1"/>
  <c r="D95" i="1"/>
  <c r="G94" i="1"/>
  <c r="D96" i="1"/>
  <c r="G95" i="1"/>
  <c r="D97" i="1"/>
  <c r="G96" i="1"/>
  <c r="D98" i="1"/>
  <c r="G97" i="1"/>
  <c r="D99" i="1"/>
  <c r="G98" i="1"/>
  <c r="D100" i="1"/>
  <c r="G99" i="1"/>
  <c r="D101" i="1"/>
  <c r="G100" i="1"/>
  <c r="D102" i="1"/>
  <c r="G101" i="1"/>
  <c r="D103" i="1"/>
  <c r="G102" i="1"/>
  <c r="D105" i="1"/>
  <c r="D104" i="1"/>
  <c r="G104" i="1"/>
  <c r="D106" i="1"/>
  <c r="G105" i="1"/>
  <c r="D107" i="1"/>
  <c r="G106" i="1"/>
  <c r="D108" i="1"/>
  <c r="G107" i="1"/>
  <c r="D109" i="1"/>
  <c r="G108" i="1"/>
  <c r="D110" i="1"/>
  <c r="G109" i="1"/>
  <c r="D111" i="1"/>
  <c r="G110" i="1"/>
  <c r="D112" i="1"/>
  <c r="G111" i="1"/>
  <c r="D113" i="1"/>
  <c r="G112" i="1"/>
  <c r="D114" i="1"/>
  <c r="G113" i="1"/>
  <c r="D115" i="1"/>
  <c r="G114" i="1"/>
  <c r="D116" i="1"/>
  <c r="G115" i="1"/>
  <c r="D117" i="1"/>
  <c r="G116" i="1"/>
  <c r="D118" i="1"/>
  <c r="G117" i="1"/>
  <c r="D119" i="1"/>
  <c r="G118" i="1"/>
  <c r="D120" i="1"/>
  <c r="G119" i="1"/>
  <c r="D121" i="1"/>
  <c r="G120" i="1"/>
  <c r="D122" i="1"/>
  <c r="G121" i="1"/>
  <c r="D123" i="1"/>
  <c r="G122" i="1"/>
  <c r="D124" i="1"/>
  <c r="G123" i="1"/>
  <c r="D125" i="1"/>
  <c r="G124" i="1"/>
  <c r="D126" i="1"/>
  <c r="G125" i="1"/>
  <c r="D127" i="1"/>
  <c r="G126" i="1"/>
  <c r="D128" i="1"/>
  <c r="G127" i="1"/>
  <c r="D129" i="1"/>
  <c r="G128" i="1"/>
  <c r="D130" i="1"/>
  <c r="G129" i="1"/>
  <c r="D131" i="1"/>
  <c r="G130" i="1"/>
  <c r="D132" i="1"/>
  <c r="G131" i="1"/>
  <c r="D133" i="1"/>
  <c r="G132" i="1"/>
  <c r="D134" i="1"/>
  <c r="G133" i="1"/>
  <c r="D135" i="1"/>
  <c r="G134" i="1"/>
  <c r="D136" i="1"/>
  <c r="G135" i="1"/>
  <c r="D137" i="1"/>
  <c r="G136" i="1"/>
  <c r="D138" i="1"/>
  <c r="G137" i="1"/>
  <c r="D140" i="1"/>
  <c r="D139" i="1"/>
  <c r="G139" i="1"/>
  <c r="D141" i="1"/>
  <c r="G140" i="1"/>
  <c r="D142" i="1"/>
  <c r="G141" i="1"/>
  <c r="D143" i="1"/>
  <c r="G142" i="1"/>
  <c r="D144" i="1"/>
  <c r="G143" i="1"/>
  <c r="D145" i="1"/>
  <c r="G144" i="1"/>
  <c r="D146" i="1"/>
  <c r="G145" i="1"/>
  <c r="D147" i="1"/>
  <c r="G146" i="1"/>
  <c r="D148" i="1"/>
  <c r="G147" i="1"/>
  <c r="D149" i="1"/>
  <c r="G148" i="1"/>
  <c r="D150" i="1"/>
  <c r="G149" i="1"/>
  <c r="D151" i="1"/>
  <c r="G150" i="1"/>
  <c r="D152" i="1"/>
  <c r="G151" i="1"/>
  <c r="D153" i="1"/>
  <c r="G152" i="1"/>
  <c r="D155" i="1"/>
  <c r="D154" i="1"/>
  <c r="G154" i="1"/>
  <c r="D156" i="1"/>
  <c r="G155" i="1"/>
  <c r="D157" i="1"/>
  <c r="G156" i="1"/>
  <c r="D159" i="1"/>
  <c r="D158" i="1"/>
  <c r="G158" i="1"/>
  <c r="D160" i="1"/>
  <c r="G159" i="1"/>
  <c r="D161" i="1"/>
  <c r="G160" i="1"/>
  <c r="D4" i="1"/>
  <c r="D3" i="1"/>
  <c r="G3" i="1"/>
  <c r="D5" i="1"/>
  <c r="G4" i="1"/>
  <c r="D6" i="1"/>
  <c r="G5" i="1"/>
  <c r="D7" i="1"/>
  <c r="G6" i="1"/>
  <c r="D8" i="1"/>
  <c r="G7" i="1"/>
  <c r="D9" i="1"/>
  <c r="G8" i="1"/>
  <c r="D10" i="1"/>
  <c r="G9" i="1"/>
  <c r="D11" i="1"/>
  <c r="G10" i="1"/>
  <c r="D12" i="1"/>
  <c r="G11" i="1"/>
  <c r="D13" i="1"/>
  <c r="G12" i="1"/>
  <c r="D14" i="1"/>
  <c r="G13" i="1"/>
  <c r="D15" i="1"/>
  <c r="G14" i="1"/>
  <c r="D16" i="1"/>
  <c r="G15" i="1"/>
  <c r="G16" i="1"/>
  <c r="D2" i="1"/>
  <c r="G2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2" i="1"/>
</calcChain>
</file>

<file path=xl/sharedStrings.xml><?xml version="1.0" encoding="utf-8"?>
<sst xmlns="http://schemas.openxmlformats.org/spreadsheetml/2006/main" count="2604" uniqueCount="366">
  <si>
    <t>L003CLo</t>
  </si>
  <si>
    <t>L003CHi</t>
  </si>
  <si>
    <t>B4</t>
  </si>
  <si>
    <t>B9</t>
  </si>
  <si>
    <t>BD</t>
  </si>
  <si>
    <t>C2</t>
  </si>
  <si>
    <t>C7</t>
  </si>
  <si>
    <t>CC</t>
  </si>
  <si>
    <t>D1</t>
  </si>
  <si>
    <t>D6</t>
  </si>
  <si>
    <t>DB</t>
  </si>
  <si>
    <t>E0</t>
  </si>
  <si>
    <t>E5</t>
  </si>
  <si>
    <t>E9</t>
  </si>
  <si>
    <t>ED</t>
  </si>
  <si>
    <t>F1</t>
  </si>
  <si>
    <t>F5</t>
  </si>
  <si>
    <t>F9</t>
  </si>
  <si>
    <t>FD</t>
  </si>
  <si>
    <t>0E</t>
  </si>
  <si>
    <t>1B</t>
  </si>
  <si>
    <t>2A</t>
  </si>
  <si>
    <t>2F</t>
  </si>
  <si>
    <t>3C</t>
  </si>
  <si>
    <t>4D</t>
  </si>
  <si>
    <t>5A</t>
  </si>
  <si>
    <t>5E</t>
  </si>
  <si>
    <t>6B</t>
  </si>
  <si>
    <t>6F</t>
  </si>
  <si>
    <t>7D</t>
  </si>
  <si>
    <t>8C</t>
  </si>
  <si>
    <t>9B</t>
  </si>
  <si>
    <t>0A</t>
  </si>
  <si>
    <t>0F</t>
  </si>
  <si>
    <t>1E</t>
  </si>
  <si>
    <t>2B</t>
  </si>
  <si>
    <t>3B</t>
  </si>
  <si>
    <t>3F</t>
  </si>
  <si>
    <t>4B</t>
  </si>
  <si>
    <t>4F</t>
  </si>
  <si>
    <t>5B</t>
  </si>
  <si>
    <t>5F</t>
  </si>
  <si>
    <t>CD</t>
  </si>
  <si>
    <t>D2</t>
  </si>
  <si>
    <t>DA</t>
  </si>
  <si>
    <t>DE</t>
  </si>
  <si>
    <t>E2</t>
  </si>
  <si>
    <t>E7</t>
  </si>
  <si>
    <t>EB</t>
  </si>
  <si>
    <t>EF</t>
  </si>
  <si>
    <t>F4</t>
  </si>
  <si>
    <t>F8</t>
  </si>
  <si>
    <t>FC</t>
  </si>
  <si>
    <t>0C</t>
  </si>
  <si>
    <t>1D</t>
  </si>
  <si>
    <t>2D</t>
  </si>
  <si>
    <t>6D</t>
  </si>
  <si>
    <t>7C</t>
  </si>
  <si>
    <t>8B</t>
  </si>
  <si>
    <t>8F</t>
  </si>
  <si>
    <t>9C</t>
  </si>
  <si>
    <t>A0</t>
  </si>
  <si>
    <t>A4</t>
  </si>
  <si>
    <t>A8</t>
  </si>
  <si>
    <t>AC</t>
  </si>
  <si>
    <t>B0</t>
  </si>
  <si>
    <t>B5</t>
  </si>
  <si>
    <t>C1</t>
  </si>
  <si>
    <t>C5</t>
  </si>
  <si>
    <t>CA</t>
  </si>
  <si>
    <t>CF</t>
  </si>
  <si>
    <t>D4</t>
  </si>
  <si>
    <t>D8</t>
  </si>
  <si>
    <t>DC</t>
  </si>
  <si>
    <t>E1</t>
  </si>
  <si>
    <t>E6</t>
  </si>
  <si>
    <t>F0</t>
  </si>
  <si>
    <t>FA</t>
  </si>
  <si>
    <t>8D</t>
  </si>
  <si>
    <t>A5</t>
  </si>
  <si>
    <t>AA</t>
  </si>
  <si>
    <t>AF</t>
  </si>
  <si>
    <t>4A</t>
  </si>
  <si>
    <t>Address</t>
  </si>
  <si>
    <t>Polygon</t>
  </si>
  <si>
    <t>Object name</t>
  </si>
  <si>
    <t>Object type</t>
  </si>
  <si>
    <t>Robot</t>
  </si>
  <si>
    <t>Sentry</t>
  </si>
  <si>
    <t>Tree</t>
  </si>
  <si>
    <t>Boulder</t>
  </si>
  <si>
    <t>Meanie</t>
  </si>
  <si>
    <t>The Sentinel</t>
  </si>
  <si>
    <t>The Sentinel's tower</t>
  </si>
  <si>
    <t>3D Block 1</t>
  </si>
  <si>
    <t>3D Block 2</t>
  </si>
  <si>
    <t>3D Block 3</t>
  </si>
  <si>
    <t>Polygon size</t>
  </si>
  <si>
    <t>objPolygonData</t>
  </si>
  <si>
    <t>3D</t>
  </si>
  <si>
    <t>A9</t>
  </si>
  <si>
    <t>1C</t>
  </si>
  <si>
    <t>BC</t>
  </si>
  <si>
    <t>Bit 7</t>
  </si>
  <si>
    <t>Binary</t>
  </si>
  <si>
    <t>Bit 6</t>
  </si>
  <si>
    <t>Bits 0-1</t>
  </si>
  <si>
    <t>Bits 4-5</t>
  </si>
  <si>
    <t>Bits 2-3</t>
  </si>
  <si>
    <t>\</t>
  </si>
  <si>
    <t xml:space="preserve"> EQUB </t>
  </si>
  <si>
    <t>objPointYaw</t>
  </si>
  <si>
    <t>A1</t>
  </si>
  <si>
    <t>D9</t>
  </si>
  <si>
    <t>CB</t>
  </si>
  <si>
    <t>AB</t>
  </si>
  <si>
    <t>AE</t>
  </si>
  <si>
    <t>EC</t>
  </si>
  <si>
    <t>9D</t>
  </si>
  <si>
    <t>C0</t>
  </si>
  <si>
    <t>DF</t>
  </si>
  <si>
    <t>A6</t>
  </si>
  <si>
    <t>0B</t>
  </si>
  <si>
    <t>5C</t>
  </si>
  <si>
    <t>A7</t>
  </si>
  <si>
    <t>8E</t>
  </si>
  <si>
    <t>1F</t>
  </si>
  <si>
    <t>D5</t>
  </si>
  <si>
    <t>F6</t>
  </si>
  <si>
    <t>FB</t>
  </si>
  <si>
    <t>AD</t>
  </si>
  <si>
    <t>9A</t>
  </si>
  <si>
    <t>2C</t>
  </si>
  <si>
    <t>6C</t>
  </si>
  <si>
    <t>objPointHeight</t>
  </si>
  <si>
    <t>B8</t>
  </si>
  <si>
    <t>8A</t>
  </si>
  <si>
    <t>C8</t>
  </si>
  <si>
    <t>objPointDistance</t>
  </si>
  <si>
    <t>1A</t>
  </si>
  <si>
    <t>2E</t>
  </si>
  <si>
    <t>3A</t>
  </si>
  <si>
    <t>Point number</t>
  </si>
  <si>
    <t xml:space="preserve">\ Point </t>
  </si>
  <si>
    <t xml:space="preserve">: </t>
  </si>
  <si>
    <t xml:space="preserve">yaw = </t>
  </si>
  <si>
    <t xml:space="preserve">, distance = </t>
  </si>
  <si>
    <t xml:space="preserve">, height = </t>
  </si>
  <si>
    <t>Replace:</t>
  </si>
  <si>
    <t>\t with nothing</t>
  </si>
  <si>
    <t>\\ with \t\\</t>
  </si>
  <si>
    <t>Then detab to 24 spaces</t>
  </si>
  <si>
    <t>Bits 0-6</t>
  </si>
  <si>
    <t>Change this column to point to E2, F2, or I2</t>
  </si>
  <si>
    <t xml:space="preserve"> EQUB %</t>
  </si>
  <si>
    <t>\t</t>
  </si>
  <si>
    <t>\n\t</t>
  </si>
  <si>
    <t xml:space="preserve"> EQUB %\n\t</t>
  </si>
  <si>
    <t>\n\t\ Polygon</t>
  </si>
  <si>
    <t>\n EQUB %</t>
  </si>
  <si>
    <t>\t\ Polygon</t>
  </si>
  <si>
    <t>Tabs to spaces, 24</t>
  </si>
  <si>
    <t>Non-regex replacements:</t>
  </si>
  <si>
    <t>.objSentinel</t>
  </si>
  <si>
    <t>.objPolygon102</t>
  </si>
  <si>
    <t>.objPolygon103</t>
  </si>
  <si>
    <t>.objPolygon104</t>
  </si>
  <si>
    <t>.objPolygon105</t>
  </si>
  <si>
    <t>.objPolygon106</t>
  </si>
  <si>
    <t>.objPolygon107</t>
  </si>
  <si>
    <t>.objPolygon108</t>
  </si>
  <si>
    <t>.objPolygon109</t>
  </si>
  <si>
    <t>.objPolygon110</t>
  </si>
  <si>
    <t>.objPolygon111</t>
  </si>
  <si>
    <t>.objPolygon112</t>
  </si>
  <si>
    <t>.objPolygon113</t>
  </si>
  <si>
    <t>.objPolygon114</t>
  </si>
  <si>
    <t>.objPolygon115</t>
  </si>
  <si>
    <t>.objPolygon116</t>
  </si>
  <si>
    <t>.objPolygon117</t>
  </si>
  <si>
    <t>.objPolygon118</t>
  </si>
  <si>
    <t>.objPolygon119</t>
  </si>
  <si>
    <t>.objPolygon120</t>
  </si>
  <si>
    <t>.objPolygon121</t>
  </si>
  <si>
    <t>.objPolygon122</t>
  </si>
  <si>
    <t>.objPolygon123</t>
  </si>
  <si>
    <t>.objPolygon124</t>
  </si>
  <si>
    <t>.objPolygon125</t>
  </si>
  <si>
    <t>.objPolygon126</t>
  </si>
  <si>
    <t>.objPolygon127</t>
  </si>
  <si>
    <t>.objPolygon128</t>
  </si>
  <si>
    <t>.objPolygon129</t>
  </si>
  <si>
    <t>.objPolygon130</t>
  </si>
  <si>
    <t>.objPolygon131</t>
  </si>
  <si>
    <t>.objPolygon132</t>
  </si>
  <si>
    <t>.objPolygon133</t>
  </si>
  <si>
    <t>.objPolygon134</t>
  </si>
  <si>
    <t>.objPolygon135</t>
  </si>
  <si>
    <t>.objPolygon136</t>
  </si>
  <si>
    <t xml:space="preserve"> EQUB 64 + 20</t>
  </si>
  <si>
    <t xml:space="preserve"> EQUB 64 + 16</t>
  </si>
  <si>
    <t xml:space="preserve"> EQUB 64 + 17</t>
  </si>
  <si>
    <t xml:space="preserve"> EQUB 64 + 21</t>
  </si>
  <si>
    <t xml:space="preserve"> EQUB 64 + 14</t>
  </si>
  <si>
    <t xml:space="preserve"> EQUB 64 + 15</t>
  </si>
  <si>
    <t xml:space="preserve"> EQUB 64 + 19</t>
  </si>
  <si>
    <t xml:space="preserve"> EQUB 64 + 18</t>
  </si>
  <si>
    <t xml:space="preserve"> EQUB 64 + 3</t>
  </si>
  <si>
    <t xml:space="preserve"> EQUB 64 + 7</t>
  </si>
  <si>
    <t xml:space="preserve"> EQUB 64 + 6</t>
  </si>
  <si>
    <t xml:space="preserve"> EQUB 64 + 2</t>
  </si>
  <si>
    <t xml:space="preserve"> EQUB 64 + 0</t>
  </si>
  <si>
    <t xml:space="preserve"> EQUB 64 + 4</t>
  </si>
  <si>
    <t xml:space="preserve"> EQUB 64 + 5</t>
  </si>
  <si>
    <t xml:space="preserve"> EQUB 64 + 1</t>
  </si>
  <si>
    <t xml:space="preserve"> EQUB 64 + 12</t>
  </si>
  <si>
    <t xml:space="preserve"> EQUB 64 + 11</t>
  </si>
  <si>
    <t xml:space="preserve"> EQUB 64 + 13</t>
  </si>
  <si>
    <t xml:space="preserve"> EQUB 64 + 10</t>
  </si>
  <si>
    <t xml:space="preserve"> EQUB 64 + 9</t>
  </si>
  <si>
    <t xml:space="preserve"> EQUB 64 + 8</t>
  </si>
  <si>
    <t xml:space="preserve"> EQUB 64 + 25</t>
  </si>
  <si>
    <t xml:space="preserve"> EQUB 64 + 27</t>
  </si>
  <si>
    <t xml:space="preserve"> EQUB 64 + 26</t>
  </si>
  <si>
    <t xml:space="preserve"> EQUB 64 + 24</t>
  </si>
  <si>
    <t xml:space="preserve"> EQUB 64 + 29</t>
  </si>
  <si>
    <t xml:space="preserve"> EQUB 64 + 28</t>
  </si>
  <si>
    <t xml:space="preserve"> EQUB 64 + 22</t>
  </si>
  <si>
    <t xml:space="preserve"> EQUB 64 + 23</t>
  </si>
  <si>
    <t>.objPolygon002</t>
  </si>
  <si>
    <t>Point range:</t>
  </si>
  <si>
    <t>.objMeanie</t>
  </si>
  <si>
    <t>.objPolygon077</t>
  </si>
  <si>
    <t>.objPolygon078</t>
  </si>
  <si>
    <t>.objPolygon079</t>
  </si>
  <si>
    <t>.objPolygon080</t>
  </si>
  <si>
    <t>.objPolygon081</t>
  </si>
  <si>
    <t>.objPolygon082</t>
  </si>
  <si>
    <t>.objPolygon083</t>
  </si>
  <si>
    <t>.objPolygon084</t>
  </si>
  <si>
    <t>.objPolygon085</t>
  </si>
  <si>
    <t>.objPolygon086</t>
  </si>
  <si>
    <t>.objPolygon087</t>
  </si>
  <si>
    <t>.objPolygon088</t>
  </si>
  <si>
    <t>.objPolygon089</t>
  </si>
  <si>
    <t>.objPolygon090</t>
  </si>
  <si>
    <t>.objPolygon091</t>
  </si>
  <si>
    <t>.objPolygon092</t>
  </si>
  <si>
    <t>.objPolygon093</t>
  </si>
  <si>
    <t>.objPolygon094</t>
  </si>
  <si>
    <t>.objPolygon095</t>
  </si>
  <si>
    <t>.objPolygon096</t>
  </si>
  <si>
    <t>.objPolygon097</t>
  </si>
  <si>
    <t>.objPolygon098</t>
  </si>
  <si>
    <t>.objPolygon099</t>
  </si>
  <si>
    <t>.objPolygon100</t>
  </si>
  <si>
    <t>.objPolygon101</t>
  </si>
  <si>
    <t>.objTree</t>
  </si>
  <si>
    <t>.objPolygon052</t>
  </si>
  <si>
    <t>.objPolygon053</t>
  </si>
  <si>
    <t>.objPolygon054</t>
  </si>
  <si>
    <t>.objPolygon055</t>
  </si>
  <si>
    <t>.objPolygon056</t>
  </si>
  <si>
    <t>.objPolygon057</t>
  </si>
  <si>
    <t>.objPolygon058</t>
  </si>
  <si>
    <t>.objPolygon059</t>
  </si>
  <si>
    <t>.objPolygon060</t>
  </si>
  <si>
    <t>.objPolygon061</t>
  </si>
  <si>
    <t>.objPolygon062</t>
  </si>
  <si>
    <t>.objPolygon063</t>
  </si>
  <si>
    <t>.objPolygon064</t>
  </si>
  <si>
    <t>.objPolygon065</t>
  </si>
  <si>
    <t>.objPolygon066</t>
  </si>
  <si>
    <t>.objTower</t>
  </si>
  <si>
    <t>.objPolygon137</t>
  </si>
  <si>
    <t>.objPolygon138</t>
  </si>
  <si>
    <t>.objPolygon139</t>
  </si>
  <si>
    <t>.objPolygon140</t>
  </si>
  <si>
    <t>.objPolygon141</t>
  </si>
  <si>
    <t>.objPolygon142</t>
  </si>
  <si>
    <t>.objPolygon143</t>
  </si>
  <si>
    <t>.objPolygon144</t>
  </si>
  <si>
    <t>.objPolygon145</t>
  </si>
  <si>
    <t>.objPolygon146</t>
  </si>
  <si>
    <t>.objPolygon147</t>
  </si>
  <si>
    <t>.objBoulder</t>
  </si>
  <si>
    <t>.objPolygon067</t>
  </si>
  <si>
    <t>.objPolygon068</t>
  </si>
  <si>
    <t>.objPolygon069</t>
  </si>
  <si>
    <t>.objPolygon070</t>
  </si>
  <si>
    <t>.objPolygon071</t>
  </si>
  <si>
    <t>.objPolygon072</t>
  </si>
  <si>
    <t>.objPolygon073</t>
  </si>
  <si>
    <t>.objPolygon074</t>
  </si>
  <si>
    <t>.objPolygon075</t>
  </si>
  <si>
    <t>.objPolygon076</t>
  </si>
  <si>
    <t>.objTextBlock</t>
  </si>
  <si>
    <t>.objPolygon148</t>
  </si>
  <si>
    <t>.objPolygon149</t>
  </si>
  <si>
    <t>.objPolygon150</t>
  </si>
  <si>
    <t>.objPolygon151</t>
  </si>
  <si>
    <t>.objRobot</t>
  </si>
  <si>
    <t>.objPolygon000</t>
  </si>
  <si>
    <t>.objPolygon001</t>
  </si>
  <si>
    <t>.objPolygon003</t>
  </si>
  <si>
    <t>.objPolygon004</t>
  </si>
  <si>
    <t>.objPolygon005</t>
  </si>
  <si>
    <t>.objPolygon006</t>
  </si>
  <si>
    <t>.objPolygon007</t>
  </si>
  <si>
    <t>.objPolygon008</t>
  </si>
  <si>
    <t>.objPolygon009</t>
  </si>
  <si>
    <t>.objPolygon010</t>
  </si>
  <si>
    <t>.objPolygon011</t>
  </si>
  <si>
    <t>.objPolygon012</t>
  </si>
  <si>
    <t>.objPolygon013</t>
  </si>
  <si>
    <t>.objPolygon014</t>
  </si>
  <si>
    <t>.objPolygon015</t>
  </si>
  <si>
    <t>.objPolygon016</t>
  </si>
  <si>
    <t>.objPolygon017</t>
  </si>
  <si>
    <t>.objPolygon018</t>
  </si>
  <si>
    <t>.objPolygon019</t>
  </si>
  <si>
    <t>.objPolygon020</t>
  </si>
  <si>
    <t>.objPolygon021</t>
  </si>
  <si>
    <t>.objPolygon022</t>
  </si>
  <si>
    <t>.objPolygon023</t>
  </si>
  <si>
    <t>.objPolygon024</t>
  </si>
  <si>
    <t>.objPolygon025</t>
  </si>
  <si>
    <t>.objPolygon026</t>
  </si>
  <si>
    <t>.objSentry</t>
  </si>
  <si>
    <t>.objPolygon027</t>
  </si>
  <si>
    <t>.objPolygon028</t>
  </si>
  <si>
    <t>.objPolygon029</t>
  </si>
  <si>
    <t>.objPolygon030</t>
  </si>
  <si>
    <t>.objPolygon031</t>
  </si>
  <si>
    <t>.objPolygon032</t>
  </si>
  <si>
    <t>.objPolygon033</t>
  </si>
  <si>
    <t>.objPolygon034</t>
  </si>
  <si>
    <t>.objPolygon035</t>
  </si>
  <si>
    <t>.objPolygon036</t>
  </si>
  <si>
    <t>.objPolygon037</t>
  </si>
  <si>
    <t>.objPolygon038</t>
  </si>
  <si>
    <t>.objPolygon039</t>
  </si>
  <si>
    <t>.objPolygon040</t>
  </si>
  <si>
    <t>.objPolygon041</t>
  </si>
  <si>
    <t>.objPolygon042</t>
  </si>
  <si>
    <t>.objPolygon043</t>
  </si>
  <si>
    <t>.objPolygon044</t>
  </si>
  <si>
    <t>.objPolygon045</t>
  </si>
  <si>
    <t>.objPolygon046</t>
  </si>
  <si>
    <t>.objPolygon047</t>
  </si>
  <si>
    <t>.objPolygon048</t>
  </si>
  <si>
    <t>.objPolygon049</t>
  </si>
  <si>
    <t>.objPolygon050</t>
  </si>
  <si>
    <t>.objPolygon051</t>
  </si>
  <si>
    <t>\t\</t>
  </si>
  <si>
    <t>(nothing)</t>
  </si>
  <si>
    <t>Sentinel</t>
  </si>
  <si>
    <t>Sentinel's tower</t>
  </si>
  <si>
    <t>3D text block</t>
  </si>
  <si>
    <t>Object</t>
  </si>
  <si>
    <t>Polygons</t>
  </si>
  <si>
    <t>Points</t>
  </si>
  <si>
    <t>Polygon start</t>
  </si>
  <si>
    <t>Polygon end</t>
  </si>
  <si>
    <t>Point start</t>
  </si>
  <si>
    <t>Point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</si>
</sst>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0"/>
  </numFmts>
  <fonts count="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/>
    <xf numFmtId="0" fontId="2" fillId="0" borderId="0" xfId="0" applyFont="1"/>
    <xf numFmtId="0" fontId="3" fillId="0" borderId="0" xfId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file://///%20with%20/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AC340-C77E-6D44-9D76-06E77A52087F}">
  <dimension ref="A1:Z161"/>
  <sheetViews>
    <sheetView topLeftCell="K1" workbookViewId="0">
      <pane ySplit="1" topLeftCell="A2" activePane="bottomLeft" state="frozen"/>
      <selection pane="bottomLeft" activeCell="Y2" sqref="Y2"/>
    </sheetView>
  </sheetViews>
  <sheetFormatPr baseColWidth="10" defaultRowHeight="16" x14ac:dyDescent="0.2"/>
  <cols>
    <col min="1" max="1" width="10.83203125" style="1"/>
    <col min="2" max="3" width="10.83203125" style="2"/>
    <col min="4" max="4" width="10.83203125" style="3"/>
    <col min="5" max="5" width="10.83203125" style="1"/>
    <col min="6" max="6" width="18.1640625" bestFit="1" customWidth="1"/>
    <col min="7" max="7" width="10.83203125" style="1"/>
    <col min="8" max="8" width="13.33203125" style="1" customWidth="1"/>
    <col min="10" max="10" width="10.83203125" style="1"/>
    <col min="11" max="11" width="10.83203125" style="1" customWidth="1"/>
    <col min="12" max="15" width="10.83203125" style="1"/>
    <col min="16" max="16" width="8.5" style="1" bestFit="1" customWidth="1"/>
    <col min="17" max="17" width="9.1640625" bestFit="1" customWidth="1"/>
    <col min="18" max="18" width="17" customWidth="1"/>
    <col min="19" max="19" width="2" bestFit="1" customWidth="1"/>
    <col min="20" max="20" width="39.83203125" bestFit="1" customWidth="1"/>
    <col min="21" max="22" width="46.5" bestFit="1" customWidth="1"/>
    <col min="23" max="23" width="46" bestFit="1" customWidth="1"/>
    <col min="25" max="25" width="21.1640625" bestFit="1" customWidth="1"/>
  </cols>
  <sheetData>
    <row r="1" spans="1:26" s="8" customFormat="1" x14ac:dyDescent="0.2">
      <c r="A1" s="5" t="s">
        <v>84</v>
      </c>
      <c r="B1" s="6" t="s">
        <v>0</v>
      </c>
      <c r="C1" s="6" t="s">
        <v>1</v>
      </c>
      <c r="D1" s="7" t="s">
        <v>83</v>
      </c>
      <c r="E1" s="5" t="s">
        <v>86</v>
      </c>
      <c r="F1" s="8" t="s">
        <v>85</v>
      </c>
      <c r="G1" s="5" t="s">
        <v>97</v>
      </c>
      <c r="H1" s="5" t="s">
        <v>98</v>
      </c>
      <c r="I1" s="5" t="s">
        <v>104</v>
      </c>
      <c r="J1" s="5" t="s">
        <v>103</v>
      </c>
      <c r="K1" s="5" t="s">
        <v>105</v>
      </c>
      <c r="L1" s="5" t="s">
        <v>107</v>
      </c>
      <c r="M1" s="5" t="s">
        <v>108</v>
      </c>
      <c r="N1" s="5" t="s">
        <v>106</v>
      </c>
      <c r="O1" s="5"/>
      <c r="P1" s="5"/>
    </row>
    <row r="2" spans="1:26" x14ac:dyDescent="0.2">
      <c r="A2" s="1">
        <v>0</v>
      </c>
      <c r="B2" s="2" t="s">
        <v>2</v>
      </c>
      <c r="C2" s="2">
        <v>53</v>
      </c>
      <c r="D2" s="3" t="str">
        <f>_xlfn.CONCAT(TEXT(C2,"00"),TEXT(B2,"00"))</f>
        <v>53B4</v>
      </c>
      <c r="E2" s="1">
        <v>0</v>
      </c>
      <c r="F2" t="str">
        <f>VLOOKUP('Polygon Data'!E2,'Object names'!$A$2:$B$11,2)</f>
        <v>Robot</v>
      </c>
      <c r="G2" s="1">
        <f>HEX2DEC(D3)-HEX2DEC(D2)</f>
        <v>5</v>
      </c>
      <c r="H2" s="1">
        <v>15</v>
      </c>
      <c r="I2" t="str">
        <f>HEX2BIN(H2,8)</f>
        <v>00010101</v>
      </c>
      <c r="J2" s="1">
        <f>_xlfn.BITRSHIFT(_xlfn.BITAND(BIN2DEC(I2),2^7),7)</f>
        <v>0</v>
      </c>
      <c r="K2" s="1">
        <f>_xlfn.BITRSHIFT(_xlfn.BITAND(BIN2DEC(I2),2^6),6)</f>
        <v>0</v>
      </c>
      <c r="L2" s="1">
        <f>_xlfn.BITRSHIFT(_xlfn.BITAND(BIN2DEC(I2),48),4)</f>
        <v>1</v>
      </c>
      <c r="M2" s="1">
        <f>_xlfn.BITRSHIFT(_xlfn.BITAND(BIN2DEC(I2),12),2)</f>
        <v>1</v>
      </c>
      <c r="N2" s="1">
        <f>_xlfn.BITAND(BIN2DEC(I2),3)</f>
        <v>1</v>
      </c>
      <c r="P2" s="1" t="s">
        <v>154</v>
      </c>
      <c r="Q2" t="str">
        <f>I2</f>
        <v>00010101</v>
      </c>
      <c r="R2" t="str">
        <f>_xlfn.CONCAT("\ Polygon ",A2," data:")</f>
        <v>\ Polygon 0 data:</v>
      </c>
      <c r="S2" t="s">
        <v>109</v>
      </c>
      <c r="T2" t="str">
        <f>_xlfn.CONCAT("\   * %",J2,"xxxxxxx: Draw polygon in ",IF(J2=0,"first","second")," phase")</f>
        <v>\   * %0xxxxxxx: Draw polygon in first phase</v>
      </c>
      <c r="U2" t="str">
        <f>_xlfn.CONCAT("\   * %xx",DEC2BIN(L2,2),"xxxx: Line colour ",L2,IF(L2=0," (blue)",IF(L2=1," (black)",IF(L2=2," (white/yellow/cyan/red)"," (green/red/yellow/cyan)"))))</f>
        <v>\   * %xx01xxxx: Line colour 1 (black)</v>
      </c>
      <c r="V2" t="str">
        <f>_xlfn.CONCAT("\   * %xxxx",DEC2BIN(M2,2),"xx: Fill colour ",M2,IF(M2=0," (blue)",IF(M2=1," (black)",IF(M2=2," (white/yellow/cyan/red)"," (green/red/yellow/cyan)"))))</f>
        <v>\   * %xxxx01xx: Fill colour 1 (black)</v>
      </c>
      <c r="W2" t="str">
        <f>_xlfn.CONCAT("\   * %xxxxxx",DEC2BIN(N2,2),": Polygon has ",IF(N2=1, "four sides (quadrilateral)","three sides (triangle)"))</f>
        <v>\   * %xxxxxx01: Polygon has four sides (quadrilateral)</v>
      </c>
      <c r="Y2" t="s">
        <v>162</v>
      </c>
    </row>
    <row r="3" spans="1:26" x14ac:dyDescent="0.2">
      <c r="A3" s="1">
        <v>1</v>
      </c>
      <c r="B3" s="2" t="s">
        <v>3</v>
      </c>
      <c r="C3" s="2">
        <v>53</v>
      </c>
      <c r="D3" s="3" t="str">
        <f t="shared" ref="D3:D66" si="0">_xlfn.CONCAT(TEXT(C3,"00"),TEXT(B3,"00"))</f>
        <v>53B9</v>
      </c>
      <c r="E3" s="1">
        <v>0</v>
      </c>
      <c r="F3" t="str">
        <f>VLOOKUP('Polygon Data'!E3,'Object names'!$A$2:$B$11,2)</f>
        <v>Robot</v>
      </c>
      <c r="G3" s="1">
        <f t="shared" ref="G3:G66" si="1">HEX2DEC(D4)-HEX2DEC(D3)</f>
        <v>4</v>
      </c>
      <c r="H3" s="1">
        <v>14</v>
      </c>
      <c r="I3" t="str">
        <f t="shared" ref="I3:I66" si="2">HEX2BIN(H3,8)</f>
        <v>00010100</v>
      </c>
      <c r="J3" s="1">
        <f t="shared" ref="J3:J66" si="3">_xlfn.BITRSHIFT(_xlfn.BITAND(BIN2DEC(I3),2^7),7)</f>
        <v>0</v>
      </c>
      <c r="K3" s="1">
        <f t="shared" ref="K3:K66" si="4">_xlfn.BITRSHIFT(_xlfn.BITAND(BIN2DEC(I3),2^6),6)</f>
        <v>0</v>
      </c>
      <c r="L3" s="1">
        <f t="shared" ref="L3:L66" si="5">_xlfn.BITRSHIFT(_xlfn.BITAND(BIN2DEC(I3),48),4)</f>
        <v>1</v>
      </c>
      <c r="M3" s="1">
        <f t="shared" ref="M3:M66" si="6">_xlfn.BITRSHIFT(_xlfn.BITAND(BIN2DEC(I3),12),2)</f>
        <v>1</v>
      </c>
      <c r="N3" s="1">
        <f t="shared" ref="N3:N66" si="7">_xlfn.BITAND(BIN2DEC(I3),3)</f>
        <v>0</v>
      </c>
      <c r="P3" s="1" t="s">
        <v>154</v>
      </c>
      <c r="Q3" t="str">
        <f t="shared" ref="Q3:Q66" si="8">I3</f>
        <v>00010100</v>
      </c>
      <c r="R3" t="str">
        <f t="shared" ref="R3:R66" si="9">_xlfn.CONCAT("\ Polygon ",A3," data:")</f>
        <v>\ Polygon 1 data:</v>
      </c>
      <c r="S3" t="s">
        <v>109</v>
      </c>
      <c r="T3" t="str">
        <f t="shared" ref="T3:T66" si="10">_xlfn.CONCAT("\   * %",J3,"xxxxxxx: Draw polygon in ",IF(J3=0,"first","second")," phase")</f>
        <v>\   * %0xxxxxxx: Draw polygon in first phase</v>
      </c>
      <c r="U3" t="str">
        <f t="shared" ref="U3:U66" si="11">_xlfn.CONCAT("\   * %xx",DEC2BIN(L3,2),"xxxx: Line colour ",L3,IF(L3=0," (blue)",IF(L3=1," (black)",IF(L3=2," (white/yellow/cyan/red)"," (green/red/yellow/cyan)"))))</f>
        <v>\   * %xx01xxxx: Line colour 1 (black)</v>
      </c>
      <c r="V3" t="str">
        <f t="shared" ref="V3:V66" si="12">_xlfn.CONCAT("\   * %xxxx",DEC2BIN(M3,2),"xx: Fill colour ",M3,IF(M3=0," (blue)",IF(M3=1," (black)",IF(M3=2," (white/yellow/cyan/red)"," (green/red/yellow/cyan)"))))</f>
        <v>\   * %xxxx01xx: Fill colour 1 (black)</v>
      </c>
      <c r="W3" t="str">
        <f t="shared" ref="W3:W66" si="13">_xlfn.CONCAT("\   * %xxxxxx",DEC2BIN(N3,2),": Polygon has ",IF(N3=1, "four sides (quadrilateral)","three sides (triangle)"))</f>
        <v>\   * %xxxxxx00: Polygon has three sides (triangle)</v>
      </c>
      <c r="Y3" t="s">
        <v>155</v>
      </c>
      <c r="Z3" t="s">
        <v>156</v>
      </c>
    </row>
    <row r="4" spans="1:26" x14ac:dyDescent="0.2">
      <c r="A4" s="1">
        <v>2</v>
      </c>
      <c r="B4" s="2" t="s">
        <v>4</v>
      </c>
      <c r="C4" s="2">
        <v>53</v>
      </c>
      <c r="D4" s="3" t="str">
        <f t="shared" si="0"/>
        <v>53BD</v>
      </c>
      <c r="E4" s="1">
        <v>0</v>
      </c>
      <c r="F4" t="str">
        <f>VLOOKUP('Polygon Data'!E4,'Object names'!$A$2:$B$11,2)</f>
        <v>Robot</v>
      </c>
      <c r="G4" s="1">
        <f t="shared" si="1"/>
        <v>5</v>
      </c>
      <c r="H4" s="1">
        <v>15</v>
      </c>
      <c r="I4" t="str">
        <f t="shared" si="2"/>
        <v>00010101</v>
      </c>
      <c r="J4" s="1">
        <f t="shared" si="3"/>
        <v>0</v>
      </c>
      <c r="K4" s="1">
        <f t="shared" si="4"/>
        <v>0</v>
      </c>
      <c r="L4" s="1">
        <f t="shared" si="5"/>
        <v>1</v>
      </c>
      <c r="M4" s="1">
        <f t="shared" si="6"/>
        <v>1</v>
      </c>
      <c r="N4" s="1">
        <f t="shared" si="7"/>
        <v>1</v>
      </c>
      <c r="P4" s="1" t="s">
        <v>154</v>
      </c>
      <c r="Q4" t="str">
        <f t="shared" si="8"/>
        <v>00010101</v>
      </c>
      <c r="R4" t="str">
        <f t="shared" si="9"/>
        <v>\ Polygon 2 data:</v>
      </c>
      <c r="S4" t="s">
        <v>109</v>
      </c>
      <c r="T4" t="str">
        <f t="shared" si="10"/>
        <v>\   * %0xxxxxxx: Draw polygon in first phase</v>
      </c>
      <c r="U4" t="str">
        <f t="shared" si="11"/>
        <v>\   * %xx01xxxx: Line colour 1 (black)</v>
      </c>
      <c r="V4" t="str">
        <f t="shared" si="12"/>
        <v>\   * %xxxx01xx: Fill colour 1 (black)</v>
      </c>
      <c r="W4" t="str">
        <f t="shared" si="13"/>
        <v>\   * %xxxxxx01: Polygon has four sides (quadrilateral)</v>
      </c>
      <c r="Y4" t="s">
        <v>157</v>
      </c>
      <c r="Z4" t="s">
        <v>159</v>
      </c>
    </row>
    <row r="5" spans="1:26" x14ac:dyDescent="0.2">
      <c r="A5" s="1">
        <v>3</v>
      </c>
      <c r="B5" s="2" t="s">
        <v>5</v>
      </c>
      <c r="C5" s="2">
        <v>53</v>
      </c>
      <c r="D5" s="3" t="str">
        <f t="shared" si="0"/>
        <v>53C2</v>
      </c>
      <c r="E5" s="1">
        <v>0</v>
      </c>
      <c r="F5" t="str">
        <f>VLOOKUP('Polygon Data'!E5,'Object names'!$A$2:$B$11,2)</f>
        <v>Robot</v>
      </c>
      <c r="G5" s="1">
        <f t="shared" si="1"/>
        <v>5</v>
      </c>
      <c r="H5" s="1">
        <v>99</v>
      </c>
      <c r="I5" t="str">
        <f t="shared" si="2"/>
        <v>10011001</v>
      </c>
      <c r="J5" s="1">
        <f t="shared" si="3"/>
        <v>1</v>
      </c>
      <c r="K5" s="1">
        <f t="shared" si="4"/>
        <v>0</v>
      </c>
      <c r="L5" s="1">
        <f t="shared" si="5"/>
        <v>1</v>
      </c>
      <c r="M5" s="1">
        <f t="shared" si="6"/>
        <v>2</v>
      </c>
      <c r="N5" s="1">
        <f t="shared" si="7"/>
        <v>1</v>
      </c>
      <c r="P5" s="1" t="s">
        <v>154</v>
      </c>
      <c r="Q5" t="str">
        <f t="shared" si="8"/>
        <v>10011001</v>
      </c>
      <c r="R5" t="str">
        <f t="shared" si="9"/>
        <v>\ Polygon 3 data:</v>
      </c>
      <c r="S5" t="s">
        <v>109</v>
      </c>
      <c r="T5" t="str">
        <f t="shared" si="10"/>
        <v>\   * %1xxxxxxx: Draw polygon in second phase</v>
      </c>
      <c r="U5" t="str">
        <f t="shared" si="11"/>
        <v>\   * %xx01xxxx: Line colour 1 (black)</v>
      </c>
      <c r="V5" t="str">
        <f t="shared" si="12"/>
        <v>\   * %xxxx10xx: Fill colour 2 (white/yellow/cyan/red)</v>
      </c>
      <c r="W5" t="str">
        <f t="shared" si="13"/>
        <v>\   * %xxxxxx01: Polygon has four sides (quadrilateral)</v>
      </c>
      <c r="Y5" t="s">
        <v>158</v>
      </c>
      <c r="Z5" t="s">
        <v>160</v>
      </c>
    </row>
    <row r="6" spans="1:26" x14ac:dyDescent="0.2">
      <c r="A6" s="1">
        <v>4</v>
      </c>
      <c r="B6" s="2" t="s">
        <v>6</v>
      </c>
      <c r="C6" s="2">
        <v>53</v>
      </c>
      <c r="D6" s="3" t="str">
        <f t="shared" si="0"/>
        <v>53C7</v>
      </c>
      <c r="E6" s="1">
        <v>0</v>
      </c>
      <c r="F6" t="str">
        <f>VLOOKUP('Polygon Data'!E6,'Object names'!$A$2:$B$11,2)</f>
        <v>Robot</v>
      </c>
      <c r="G6" s="1">
        <f t="shared" si="1"/>
        <v>5</v>
      </c>
      <c r="H6" s="1">
        <v>99</v>
      </c>
      <c r="I6" t="str">
        <f t="shared" si="2"/>
        <v>10011001</v>
      </c>
      <c r="J6" s="1">
        <f t="shared" si="3"/>
        <v>1</v>
      </c>
      <c r="K6" s="1">
        <f t="shared" si="4"/>
        <v>0</v>
      </c>
      <c r="L6" s="1">
        <f t="shared" si="5"/>
        <v>1</v>
      </c>
      <c r="M6" s="1">
        <f t="shared" si="6"/>
        <v>2</v>
      </c>
      <c r="N6" s="1">
        <f t="shared" si="7"/>
        <v>1</v>
      </c>
      <c r="P6" s="1" t="s">
        <v>154</v>
      </c>
      <c r="Q6" t="str">
        <f t="shared" si="8"/>
        <v>10011001</v>
      </c>
      <c r="R6" t="str">
        <f t="shared" si="9"/>
        <v>\ Polygon 4 data:</v>
      </c>
      <c r="S6" t="s">
        <v>109</v>
      </c>
      <c r="T6" t="str">
        <f t="shared" si="10"/>
        <v>\   * %1xxxxxxx: Draw polygon in second phase</v>
      </c>
      <c r="U6" t="str">
        <f t="shared" si="11"/>
        <v>\   * %xx01xxxx: Line colour 1 (black)</v>
      </c>
      <c r="V6" t="str">
        <f t="shared" si="12"/>
        <v>\   * %xxxx10xx: Fill colour 2 (white/yellow/cyan/red)</v>
      </c>
      <c r="W6" t="str">
        <f t="shared" si="13"/>
        <v>\   * %xxxxxx01: Polygon has four sides (quadrilateral)</v>
      </c>
      <c r="Y6" t="s">
        <v>161</v>
      </c>
    </row>
    <row r="7" spans="1:26" x14ac:dyDescent="0.2">
      <c r="A7" s="1">
        <v>5</v>
      </c>
      <c r="B7" s="2" t="s">
        <v>7</v>
      </c>
      <c r="C7" s="2">
        <v>53</v>
      </c>
      <c r="D7" s="3" t="str">
        <f t="shared" si="0"/>
        <v>53CC</v>
      </c>
      <c r="E7" s="1">
        <v>0</v>
      </c>
      <c r="F7" t="str">
        <f>VLOOKUP('Polygon Data'!E7,'Object names'!$A$2:$B$11,2)</f>
        <v>Robot</v>
      </c>
      <c r="G7" s="1">
        <f t="shared" si="1"/>
        <v>5</v>
      </c>
      <c r="H7" s="1" t="s">
        <v>79</v>
      </c>
      <c r="I7" t="str">
        <f t="shared" si="2"/>
        <v>10100101</v>
      </c>
      <c r="J7" s="1">
        <f t="shared" si="3"/>
        <v>1</v>
      </c>
      <c r="K7" s="1">
        <f t="shared" si="4"/>
        <v>0</v>
      </c>
      <c r="L7" s="1">
        <f t="shared" si="5"/>
        <v>2</v>
      </c>
      <c r="M7" s="1">
        <f t="shared" si="6"/>
        <v>1</v>
      </c>
      <c r="N7" s="1">
        <f t="shared" si="7"/>
        <v>1</v>
      </c>
      <c r="P7" s="1" t="s">
        <v>154</v>
      </c>
      <c r="Q7" t="str">
        <f t="shared" si="8"/>
        <v>10100101</v>
      </c>
      <c r="R7" t="str">
        <f t="shared" si="9"/>
        <v>\ Polygon 5 data:</v>
      </c>
      <c r="S7" t="s">
        <v>109</v>
      </c>
      <c r="T7" t="str">
        <f t="shared" si="10"/>
        <v>\   * %1xxxxxxx: Draw polygon in second phase</v>
      </c>
      <c r="U7" t="str">
        <f t="shared" si="11"/>
        <v>\   * %xx10xxxx: Line colour 2 (white/yellow/cyan/red)</v>
      </c>
      <c r="V7" t="str">
        <f t="shared" si="12"/>
        <v>\   * %xxxx01xx: Fill colour 1 (black)</v>
      </c>
      <c r="W7" t="str">
        <f t="shared" si="13"/>
        <v>\   * %xxxxxx01: Polygon has four sides (quadrilateral)</v>
      </c>
    </row>
    <row r="8" spans="1:26" x14ac:dyDescent="0.2">
      <c r="A8" s="1">
        <v>6</v>
      </c>
      <c r="B8" s="2" t="s">
        <v>8</v>
      </c>
      <c r="C8" s="2">
        <v>53</v>
      </c>
      <c r="D8" s="3" t="str">
        <f t="shared" si="0"/>
        <v>53D1</v>
      </c>
      <c r="E8" s="1">
        <v>0</v>
      </c>
      <c r="F8" t="str">
        <f>VLOOKUP('Polygon Data'!E8,'Object names'!$A$2:$B$11,2)</f>
        <v>Robot</v>
      </c>
      <c r="G8" s="1">
        <f t="shared" si="1"/>
        <v>5</v>
      </c>
      <c r="H8" s="1" t="s">
        <v>79</v>
      </c>
      <c r="I8" t="str">
        <f t="shared" si="2"/>
        <v>10100101</v>
      </c>
      <c r="J8" s="1">
        <f t="shared" si="3"/>
        <v>1</v>
      </c>
      <c r="K8" s="1">
        <f t="shared" si="4"/>
        <v>0</v>
      </c>
      <c r="L8" s="1">
        <f t="shared" si="5"/>
        <v>2</v>
      </c>
      <c r="M8" s="1">
        <f t="shared" si="6"/>
        <v>1</v>
      </c>
      <c r="N8" s="1">
        <f t="shared" si="7"/>
        <v>1</v>
      </c>
      <c r="P8" s="1" t="s">
        <v>154</v>
      </c>
      <c r="Q8" t="str">
        <f t="shared" si="8"/>
        <v>10100101</v>
      </c>
      <c r="R8" t="str">
        <f t="shared" si="9"/>
        <v>\ Polygon 6 data:</v>
      </c>
      <c r="S8" t="s">
        <v>109</v>
      </c>
      <c r="T8" t="str">
        <f t="shared" si="10"/>
        <v>\   * %1xxxxxxx: Draw polygon in second phase</v>
      </c>
      <c r="U8" t="str">
        <f t="shared" si="11"/>
        <v>\   * %xx10xxxx: Line colour 2 (white/yellow/cyan/red)</v>
      </c>
      <c r="V8" t="str">
        <f t="shared" si="12"/>
        <v>\   * %xxxx01xx: Fill colour 1 (black)</v>
      </c>
      <c r="W8" t="str">
        <f t="shared" si="13"/>
        <v>\   * %xxxxxx01: Polygon has four sides (quadrilateral)</v>
      </c>
    </row>
    <row r="9" spans="1:26" x14ac:dyDescent="0.2">
      <c r="A9" s="1">
        <v>7</v>
      </c>
      <c r="B9" s="2" t="s">
        <v>9</v>
      </c>
      <c r="C9" s="2">
        <v>53</v>
      </c>
      <c r="D9" s="3" t="str">
        <f t="shared" si="0"/>
        <v>53D6</v>
      </c>
      <c r="E9" s="1">
        <v>0</v>
      </c>
      <c r="F9" t="str">
        <f>VLOOKUP('Polygon Data'!E9,'Object names'!$A$2:$B$11,2)</f>
        <v>Robot</v>
      </c>
      <c r="G9" s="1">
        <f t="shared" si="1"/>
        <v>5</v>
      </c>
      <c r="H9" s="1">
        <v>91</v>
      </c>
      <c r="I9" t="str">
        <f t="shared" si="2"/>
        <v>10010001</v>
      </c>
      <c r="J9" s="1">
        <f t="shared" si="3"/>
        <v>1</v>
      </c>
      <c r="K9" s="1">
        <f t="shared" si="4"/>
        <v>0</v>
      </c>
      <c r="L9" s="1">
        <f t="shared" si="5"/>
        <v>1</v>
      </c>
      <c r="M9" s="1">
        <f t="shared" si="6"/>
        <v>0</v>
      </c>
      <c r="N9" s="1">
        <f t="shared" si="7"/>
        <v>1</v>
      </c>
      <c r="P9" s="1" t="s">
        <v>154</v>
      </c>
      <c r="Q9" t="str">
        <f t="shared" si="8"/>
        <v>10010001</v>
      </c>
      <c r="R9" t="str">
        <f t="shared" si="9"/>
        <v>\ Polygon 7 data:</v>
      </c>
      <c r="S9" t="s">
        <v>109</v>
      </c>
      <c r="T9" t="str">
        <f t="shared" si="10"/>
        <v>\   * %1xxxxxxx: Draw polygon in second phase</v>
      </c>
      <c r="U9" t="str">
        <f t="shared" si="11"/>
        <v>\   * %xx01xxxx: Line colour 1 (black)</v>
      </c>
      <c r="V9" t="str">
        <f t="shared" si="12"/>
        <v>\   * %xxxx00xx: Fill colour 0 (blue)</v>
      </c>
      <c r="W9" t="str">
        <f t="shared" si="13"/>
        <v>\   * %xxxxxx01: Polygon has four sides (quadrilateral)</v>
      </c>
    </row>
    <row r="10" spans="1:26" x14ac:dyDescent="0.2">
      <c r="A10" s="1">
        <v>8</v>
      </c>
      <c r="B10" s="2" t="s">
        <v>10</v>
      </c>
      <c r="C10" s="2">
        <v>53</v>
      </c>
      <c r="D10" s="3" t="str">
        <f t="shared" si="0"/>
        <v>53DB</v>
      </c>
      <c r="E10" s="1">
        <v>0</v>
      </c>
      <c r="F10" t="str">
        <f>VLOOKUP('Polygon Data'!E10,'Object names'!$A$2:$B$11,2)</f>
        <v>Robot</v>
      </c>
      <c r="G10" s="1">
        <f t="shared" si="1"/>
        <v>5</v>
      </c>
      <c r="H10" s="1">
        <v>91</v>
      </c>
      <c r="I10" t="str">
        <f t="shared" si="2"/>
        <v>10010001</v>
      </c>
      <c r="J10" s="1">
        <f t="shared" si="3"/>
        <v>1</v>
      </c>
      <c r="K10" s="1">
        <f t="shared" si="4"/>
        <v>0</v>
      </c>
      <c r="L10" s="1">
        <f t="shared" si="5"/>
        <v>1</v>
      </c>
      <c r="M10" s="1">
        <f t="shared" si="6"/>
        <v>0</v>
      </c>
      <c r="N10" s="1">
        <f t="shared" si="7"/>
        <v>1</v>
      </c>
      <c r="P10" s="1" t="s">
        <v>154</v>
      </c>
      <c r="Q10" t="str">
        <f t="shared" si="8"/>
        <v>10010001</v>
      </c>
      <c r="R10" t="str">
        <f t="shared" si="9"/>
        <v>\ Polygon 8 data:</v>
      </c>
      <c r="S10" t="s">
        <v>109</v>
      </c>
      <c r="T10" t="str">
        <f t="shared" si="10"/>
        <v>\   * %1xxxxxxx: Draw polygon in second phase</v>
      </c>
      <c r="U10" t="str">
        <f t="shared" si="11"/>
        <v>\   * %xx01xxxx: Line colour 1 (black)</v>
      </c>
      <c r="V10" t="str">
        <f t="shared" si="12"/>
        <v>\   * %xxxx00xx: Fill colour 0 (blue)</v>
      </c>
      <c r="W10" t="str">
        <f t="shared" si="13"/>
        <v>\   * %xxxxxx01: Polygon has four sides (quadrilateral)</v>
      </c>
    </row>
    <row r="11" spans="1:26" x14ac:dyDescent="0.2">
      <c r="A11" s="1">
        <v>9</v>
      </c>
      <c r="B11" s="2" t="s">
        <v>11</v>
      </c>
      <c r="C11" s="2">
        <v>53</v>
      </c>
      <c r="D11" s="3" t="str">
        <f t="shared" si="0"/>
        <v>53E0</v>
      </c>
      <c r="E11" s="1">
        <v>0</v>
      </c>
      <c r="F11" t="str">
        <f>VLOOKUP('Polygon Data'!E11,'Object names'!$A$2:$B$11,2)</f>
        <v>Robot</v>
      </c>
      <c r="G11" s="1">
        <f t="shared" si="1"/>
        <v>5</v>
      </c>
      <c r="H11" s="1">
        <v>99</v>
      </c>
      <c r="I11" t="str">
        <f t="shared" si="2"/>
        <v>10011001</v>
      </c>
      <c r="J11" s="1">
        <f t="shared" si="3"/>
        <v>1</v>
      </c>
      <c r="K11" s="1">
        <f t="shared" si="4"/>
        <v>0</v>
      </c>
      <c r="L11" s="1">
        <f t="shared" si="5"/>
        <v>1</v>
      </c>
      <c r="M11" s="1">
        <f t="shared" si="6"/>
        <v>2</v>
      </c>
      <c r="N11" s="1">
        <f t="shared" si="7"/>
        <v>1</v>
      </c>
      <c r="P11" s="1" t="s">
        <v>154</v>
      </c>
      <c r="Q11" t="str">
        <f t="shared" si="8"/>
        <v>10011001</v>
      </c>
      <c r="R11" t="str">
        <f t="shared" si="9"/>
        <v>\ Polygon 9 data:</v>
      </c>
      <c r="S11" t="s">
        <v>109</v>
      </c>
      <c r="T11" t="str">
        <f t="shared" si="10"/>
        <v>\   * %1xxxxxxx: Draw polygon in second phase</v>
      </c>
      <c r="U11" t="str">
        <f t="shared" si="11"/>
        <v>\   * %xx01xxxx: Line colour 1 (black)</v>
      </c>
      <c r="V11" t="str">
        <f t="shared" si="12"/>
        <v>\   * %xxxx10xx: Fill colour 2 (white/yellow/cyan/red)</v>
      </c>
      <c r="W11" t="str">
        <f t="shared" si="13"/>
        <v>\   * %xxxxxx01: Polygon has four sides (quadrilateral)</v>
      </c>
    </row>
    <row r="12" spans="1:26" x14ac:dyDescent="0.2">
      <c r="A12" s="1">
        <v>10</v>
      </c>
      <c r="B12" s="2" t="s">
        <v>12</v>
      </c>
      <c r="C12" s="2">
        <v>53</v>
      </c>
      <c r="D12" s="3" t="str">
        <f t="shared" si="0"/>
        <v>53E5</v>
      </c>
      <c r="E12" s="1">
        <v>0</v>
      </c>
      <c r="F12" t="str">
        <f>VLOOKUP('Polygon Data'!E12,'Object names'!$A$2:$B$11,2)</f>
        <v>Robot</v>
      </c>
      <c r="G12" s="1">
        <f t="shared" si="1"/>
        <v>4</v>
      </c>
      <c r="H12" s="1">
        <v>90</v>
      </c>
      <c r="I12" t="str">
        <f t="shared" si="2"/>
        <v>10010000</v>
      </c>
      <c r="J12" s="1">
        <f t="shared" si="3"/>
        <v>1</v>
      </c>
      <c r="K12" s="1">
        <f t="shared" si="4"/>
        <v>0</v>
      </c>
      <c r="L12" s="1">
        <f t="shared" si="5"/>
        <v>1</v>
      </c>
      <c r="M12" s="1">
        <f t="shared" si="6"/>
        <v>0</v>
      </c>
      <c r="N12" s="1">
        <f t="shared" si="7"/>
        <v>0</v>
      </c>
      <c r="P12" s="1" t="s">
        <v>154</v>
      </c>
      <c r="Q12" t="str">
        <f t="shared" si="8"/>
        <v>10010000</v>
      </c>
      <c r="R12" t="str">
        <f t="shared" si="9"/>
        <v>\ Polygon 10 data:</v>
      </c>
      <c r="S12" t="s">
        <v>109</v>
      </c>
      <c r="T12" t="str">
        <f t="shared" si="10"/>
        <v>\   * %1xxxxxxx: Draw polygon in second phase</v>
      </c>
      <c r="U12" t="str">
        <f t="shared" si="11"/>
        <v>\   * %xx01xxxx: Line colour 1 (black)</v>
      </c>
      <c r="V12" t="str">
        <f t="shared" si="12"/>
        <v>\   * %xxxx00xx: Fill colour 0 (blue)</v>
      </c>
      <c r="W12" t="str">
        <f t="shared" si="13"/>
        <v>\   * %xxxxxx00: Polygon has three sides (triangle)</v>
      </c>
    </row>
    <row r="13" spans="1:26" x14ac:dyDescent="0.2">
      <c r="A13" s="1">
        <v>11</v>
      </c>
      <c r="B13" s="2" t="s">
        <v>13</v>
      </c>
      <c r="C13" s="2">
        <v>53</v>
      </c>
      <c r="D13" s="3" t="str">
        <f t="shared" si="0"/>
        <v>53E9</v>
      </c>
      <c r="E13" s="1">
        <v>0</v>
      </c>
      <c r="F13" t="str">
        <f>VLOOKUP('Polygon Data'!E13,'Object names'!$A$2:$B$11,2)</f>
        <v>Robot</v>
      </c>
      <c r="G13" s="1">
        <f t="shared" si="1"/>
        <v>4</v>
      </c>
      <c r="H13" s="1">
        <v>90</v>
      </c>
      <c r="I13" t="str">
        <f t="shared" si="2"/>
        <v>10010000</v>
      </c>
      <c r="J13" s="1">
        <f t="shared" si="3"/>
        <v>1</v>
      </c>
      <c r="K13" s="1">
        <f t="shared" si="4"/>
        <v>0</v>
      </c>
      <c r="L13" s="1">
        <f t="shared" si="5"/>
        <v>1</v>
      </c>
      <c r="M13" s="1">
        <f t="shared" si="6"/>
        <v>0</v>
      </c>
      <c r="N13" s="1">
        <f t="shared" si="7"/>
        <v>0</v>
      </c>
      <c r="P13" s="1" t="s">
        <v>154</v>
      </c>
      <c r="Q13" t="str">
        <f t="shared" si="8"/>
        <v>10010000</v>
      </c>
      <c r="R13" t="str">
        <f t="shared" si="9"/>
        <v>\ Polygon 11 data:</v>
      </c>
      <c r="S13" t="s">
        <v>109</v>
      </c>
      <c r="T13" t="str">
        <f t="shared" si="10"/>
        <v>\   * %1xxxxxxx: Draw polygon in second phase</v>
      </c>
      <c r="U13" t="str">
        <f t="shared" si="11"/>
        <v>\   * %xx01xxxx: Line colour 1 (black)</v>
      </c>
      <c r="V13" t="str">
        <f t="shared" si="12"/>
        <v>\   * %xxxx00xx: Fill colour 0 (blue)</v>
      </c>
      <c r="W13" t="str">
        <f t="shared" si="13"/>
        <v>\   * %xxxxxx00: Polygon has three sides (triangle)</v>
      </c>
    </row>
    <row r="14" spans="1:26" x14ac:dyDescent="0.2">
      <c r="A14" s="1">
        <v>12</v>
      </c>
      <c r="B14" s="2" t="s">
        <v>14</v>
      </c>
      <c r="C14" s="2">
        <v>53</v>
      </c>
      <c r="D14" s="3" t="str">
        <f t="shared" si="0"/>
        <v>53ED</v>
      </c>
      <c r="E14" s="1">
        <v>0</v>
      </c>
      <c r="F14" t="str">
        <f>VLOOKUP('Polygon Data'!E14,'Object names'!$A$2:$B$11,2)</f>
        <v>Robot</v>
      </c>
      <c r="G14" s="1">
        <f t="shared" si="1"/>
        <v>4</v>
      </c>
      <c r="H14" s="1">
        <v>94</v>
      </c>
      <c r="I14" t="str">
        <f t="shared" si="2"/>
        <v>10010100</v>
      </c>
      <c r="J14" s="1">
        <f t="shared" si="3"/>
        <v>1</v>
      </c>
      <c r="K14" s="1">
        <f t="shared" si="4"/>
        <v>0</v>
      </c>
      <c r="L14" s="1">
        <f t="shared" si="5"/>
        <v>1</v>
      </c>
      <c r="M14" s="1">
        <f t="shared" si="6"/>
        <v>1</v>
      </c>
      <c r="N14" s="1">
        <f t="shared" si="7"/>
        <v>0</v>
      </c>
      <c r="P14" s="1" t="s">
        <v>154</v>
      </c>
      <c r="Q14" t="str">
        <f t="shared" si="8"/>
        <v>10010100</v>
      </c>
      <c r="R14" t="str">
        <f t="shared" si="9"/>
        <v>\ Polygon 12 data:</v>
      </c>
      <c r="S14" t="s">
        <v>109</v>
      </c>
      <c r="T14" t="str">
        <f t="shared" si="10"/>
        <v>\   * %1xxxxxxx: Draw polygon in second phase</v>
      </c>
      <c r="U14" t="str">
        <f t="shared" si="11"/>
        <v>\   * %xx01xxxx: Line colour 1 (black)</v>
      </c>
      <c r="V14" t="str">
        <f t="shared" si="12"/>
        <v>\   * %xxxx01xx: Fill colour 1 (black)</v>
      </c>
      <c r="W14" t="str">
        <f t="shared" si="13"/>
        <v>\   * %xxxxxx00: Polygon has three sides (triangle)</v>
      </c>
    </row>
    <row r="15" spans="1:26" x14ac:dyDescent="0.2">
      <c r="A15" s="1">
        <v>13</v>
      </c>
      <c r="B15" s="2" t="s">
        <v>15</v>
      </c>
      <c r="C15" s="2">
        <v>53</v>
      </c>
      <c r="D15" s="3" t="str">
        <f t="shared" si="0"/>
        <v>53F1</v>
      </c>
      <c r="E15" s="1">
        <v>0</v>
      </c>
      <c r="F15" t="str">
        <f>VLOOKUP('Polygon Data'!E15,'Object names'!$A$2:$B$11,2)</f>
        <v>Robot</v>
      </c>
      <c r="G15" s="1">
        <f t="shared" si="1"/>
        <v>4</v>
      </c>
      <c r="H15" s="1">
        <v>94</v>
      </c>
      <c r="I15" t="str">
        <f t="shared" si="2"/>
        <v>10010100</v>
      </c>
      <c r="J15" s="1">
        <f t="shared" si="3"/>
        <v>1</v>
      </c>
      <c r="K15" s="1">
        <f t="shared" si="4"/>
        <v>0</v>
      </c>
      <c r="L15" s="1">
        <f t="shared" si="5"/>
        <v>1</v>
      </c>
      <c r="M15" s="1">
        <f t="shared" si="6"/>
        <v>1</v>
      </c>
      <c r="N15" s="1">
        <f t="shared" si="7"/>
        <v>0</v>
      </c>
      <c r="P15" s="1" t="s">
        <v>154</v>
      </c>
      <c r="Q15" t="str">
        <f t="shared" si="8"/>
        <v>10010100</v>
      </c>
      <c r="R15" t="str">
        <f t="shared" si="9"/>
        <v>\ Polygon 13 data:</v>
      </c>
      <c r="S15" t="s">
        <v>109</v>
      </c>
      <c r="T15" t="str">
        <f t="shared" si="10"/>
        <v>\   * %1xxxxxxx: Draw polygon in second phase</v>
      </c>
      <c r="U15" t="str">
        <f t="shared" si="11"/>
        <v>\   * %xx01xxxx: Line colour 1 (black)</v>
      </c>
      <c r="V15" t="str">
        <f t="shared" si="12"/>
        <v>\   * %xxxx01xx: Fill colour 1 (black)</v>
      </c>
      <c r="W15" t="str">
        <f t="shared" si="13"/>
        <v>\   * %xxxxxx00: Polygon has three sides (triangle)</v>
      </c>
    </row>
    <row r="16" spans="1:26" x14ac:dyDescent="0.2">
      <c r="A16" s="1">
        <v>14</v>
      </c>
      <c r="B16" s="2" t="s">
        <v>16</v>
      </c>
      <c r="C16" s="2">
        <v>53</v>
      </c>
      <c r="D16" s="3" t="str">
        <f t="shared" si="0"/>
        <v>53F5</v>
      </c>
      <c r="E16" s="1">
        <v>0</v>
      </c>
      <c r="F16" t="str">
        <f>VLOOKUP('Polygon Data'!E16,'Object names'!$A$2:$B$11,2)</f>
        <v>Robot</v>
      </c>
      <c r="G16" s="1">
        <f t="shared" si="1"/>
        <v>4</v>
      </c>
      <c r="H16" s="1">
        <v>90</v>
      </c>
      <c r="I16" t="str">
        <f t="shared" si="2"/>
        <v>10010000</v>
      </c>
      <c r="J16" s="1">
        <f t="shared" si="3"/>
        <v>1</v>
      </c>
      <c r="K16" s="1">
        <f t="shared" si="4"/>
        <v>0</v>
      </c>
      <c r="L16" s="1">
        <f t="shared" si="5"/>
        <v>1</v>
      </c>
      <c r="M16" s="1">
        <f t="shared" si="6"/>
        <v>0</v>
      </c>
      <c r="N16" s="1">
        <f t="shared" si="7"/>
        <v>0</v>
      </c>
      <c r="P16" s="1" t="s">
        <v>154</v>
      </c>
      <c r="Q16" t="str">
        <f t="shared" si="8"/>
        <v>10010000</v>
      </c>
      <c r="R16" t="str">
        <f t="shared" si="9"/>
        <v>\ Polygon 14 data:</v>
      </c>
      <c r="S16" t="s">
        <v>109</v>
      </c>
      <c r="T16" t="str">
        <f t="shared" si="10"/>
        <v>\   * %1xxxxxxx: Draw polygon in second phase</v>
      </c>
      <c r="U16" t="str">
        <f t="shared" si="11"/>
        <v>\   * %xx01xxxx: Line colour 1 (black)</v>
      </c>
      <c r="V16" t="str">
        <f t="shared" si="12"/>
        <v>\   * %xxxx00xx: Fill colour 0 (blue)</v>
      </c>
      <c r="W16" t="str">
        <f t="shared" si="13"/>
        <v>\   * %xxxxxx00: Polygon has three sides (triangle)</v>
      </c>
    </row>
    <row r="17" spans="1:23" x14ac:dyDescent="0.2">
      <c r="A17" s="1">
        <v>15</v>
      </c>
      <c r="B17" s="2" t="s">
        <v>17</v>
      </c>
      <c r="C17" s="2">
        <v>53</v>
      </c>
      <c r="D17" s="3" t="str">
        <f t="shared" si="0"/>
        <v>53F9</v>
      </c>
      <c r="E17" s="1">
        <v>0</v>
      </c>
      <c r="F17" t="str">
        <f>VLOOKUP('Polygon Data'!E17,'Object names'!$A$2:$B$11,2)</f>
        <v>Robot</v>
      </c>
      <c r="G17" s="1">
        <f t="shared" si="1"/>
        <v>4</v>
      </c>
      <c r="H17" s="1">
        <v>90</v>
      </c>
      <c r="I17" t="str">
        <f t="shared" si="2"/>
        <v>10010000</v>
      </c>
      <c r="J17" s="1">
        <f t="shared" si="3"/>
        <v>1</v>
      </c>
      <c r="K17" s="1">
        <f t="shared" si="4"/>
        <v>0</v>
      </c>
      <c r="L17" s="1">
        <f t="shared" si="5"/>
        <v>1</v>
      </c>
      <c r="M17" s="1">
        <f t="shared" si="6"/>
        <v>0</v>
      </c>
      <c r="N17" s="1">
        <f t="shared" si="7"/>
        <v>0</v>
      </c>
      <c r="P17" s="1" t="s">
        <v>154</v>
      </c>
      <c r="Q17" t="str">
        <f t="shared" si="8"/>
        <v>10010000</v>
      </c>
      <c r="R17" t="str">
        <f t="shared" si="9"/>
        <v>\ Polygon 15 data:</v>
      </c>
      <c r="S17" t="s">
        <v>109</v>
      </c>
      <c r="T17" t="str">
        <f t="shared" si="10"/>
        <v>\   * %1xxxxxxx: Draw polygon in second phase</v>
      </c>
      <c r="U17" t="str">
        <f t="shared" si="11"/>
        <v>\   * %xx01xxxx: Line colour 1 (black)</v>
      </c>
      <c r="V17" t="str">
        <f t="shared" si="12"/>
        <v>\   * %xxxx00xx: Fill colour 0 (blue)</v>
      </c>
      <c r="W17" t="str">
        <f t="shared" si="13"/>
        <v>\   * %xxxxxx00: Polygon has three sides (triangle)</v>
      </c>
    </row>
    <row r="18" spans="1:23" x14ac:dyDescent="0.2">
      <c r="A18" s="1">
        <v>16</v>
      </c>
      <c r="B18" s="2" t="s">
        <v>18</v>
      </c>
      <c r="C18" s="2">
        <v>53</v>
      </c>
      <c r="D18" s="3" t="str">
        <f t="shared" si="0"/>
        <v>53FD</v>
      </c>
      <c r="E18" s="1">
        <v>0</v>
      </c>
      <c r="F18" t="str">
        <f>VLOOKUP('Polygon Data'!E18,'Object names'!$A$2:$B$11,2)</f>
        <v>Robot</v>
      </c>
      <c r="G18" s="1">
        <f t="shared" si="1"/>
        <v>4</v>
      </c>
      <c r="H18" s="1" t="s">
        <v>60</v>
      </c>
      <c r="I18" t="str">
        <f t="shared" si="2"/>
        <v>10011100</v>
      </c>
      <c r="J18" s="1">
        <f t="shared" si="3"/>
        <v>1</v>
      </c>
      <c r="K18" s="1">
        <f t="shared" si="4"/>
        <v>0</v>
      </c>
      <c r="L18" s="1">
        <f t="shared" si="5"/>
        <v>1</v>
      </c>
      <c r="M18" s="1">
        <f t="shared" si="6"/>
        <v>3</v>
      </c>
      <c r="N18" s="1">
        <f t="shared" si="7"/>
        <v>0</v>
      </c>
      <c r="P18" s="1" t="s">
        <v>154</v>
      </c>
      <c r="Q18" t="str">
        <f t="shared" si="8"/>
        <v>10011100</v>
      </c>
      <c r="R18" t="str">
        <f t="shared" si="9"/>
        <v>\ Polygon 16 data:</v>
      </c>
      <c r="S18" t="s">
        <v>109</v>
      </c>
      <c r="T18" t="str">
        <f t="shared" si="10"/>
        <v>\   * %1xxxxxxx: Draw polygon in second phase</v>
      </c>
      <c r="U18" t="str">
        <f t="shared" si="11"/>
        <v>\   * %xx01xxxx: Line colour 1 (black)</v>
      </c>
      <c r="V18" t="str">
        <f t="shared" si="12"/>
        <v>\   * %xxxx11xx: Fill colour 3 (green/red/yellow/cyan)</v>
      </c>
      <c r="W18" t="str">
        <f t="shared" si="13"/>
        <v>\   * %xxxxxx00: Polygon has three sides (triangle)</v>
      </c>
    </row>
    <row r="19" spans="1:23" x14ac:dyDescent="0.2">
      <c r="A19" s="1">
        <v>17</v>
      </c>
      <c r="B19" s="2">
        <v>1</v>
      </c>
      <c r="C19" s="2">
        <v>54</v>
      </c>
      <c r="D19" s="3" t="str">
        <f t="shared" si="0"/>
        <v>5401</v>
      </c>
      <c r="E19" s="1">
        <v>0</v>
      </c>
      <c r="F19" t="str">
        <f>VLOOKUP('Polygon Data'!E19,'Object names'!$A$2:$B$11,2)</f>
        <v>Robot</v>
      </c>
      <c r="G19" s="1">
        <f t="shared" si="1"/>
        <v>4</v>
      </c>
      <c r="H19" s="1" t="s">
        <v>60</v>
      </c>
      <c r="I19" t="str">
        <f t="shared" si="2"/>
        <v>10011100</v>
      </c>
      <c r="J19" s="1">
        <f t="shared" si="3"/>
        <v>1</v>
      </c>
      <c r="K19" s="1">
        <f t="shared" si="4"/>
        <v>0</v>
      </c>
      <c r="L19" s="1">
        <f t="shared" si="5"/>
        <v>1</v>
      </c>
      <c r="M19" s="1">
        <f t="shared" si="6"/>
        <v>3</v>
      </c>
      <c r="N19" s="1">
        <f t="shared" si="7"/>
        <v>0</v>
      </c>
      <c r="P19" s="1" t="s">
        <v>154</v>
      </c>
      <c r="Q19" t="str">
        <f t="shared" si="8"/>
        <v>10011100</v>
      </c>
      <c r="R19" t="str">
        <f t="shared" si="9"/>
        <v>\ Polygon 17 data:</v>
      </c>
      <c r="S19" t="s">
        <v>109</v>
      </c>
      <c r="T19" t="str">
        <f t="shared" si="10"/>
        <v>\   * %1xxxxxxx: Draw polygon in second phase</v>
      </c>
      <c r="U19" t="str">
        <f t="shared" si="11"/>
        <v>\   * %xx01xxxx: Line colour 1 (black)</v>
      </c>
      <c r="V19" t="str">
        <f t="shared" si="12"/>
        <v>\   * %xxxx11xx: Fill colour 3 (green/red/yellow/cyan)</v>
      </c>
      <c r="W19" t="str">
        <f t="shared" si="13"/>
        <v>\   * %xxxxxx00: Polygon has three sides (triangle)</v>
      </c>
    </row>
    <row r="20" spans="1:23" x14ac:dyDescent="0.2">
      <c r="A20" s="1">
        <v>18</v>
      </c>
      <c r="B20" s="2">
        <v>5</v>
      </c>
      <c r="C20" s="2">
        <v>54</v>
      </c>
      <c r="D20" s="3" t="str">
        <f t="shared" si="0"/>
        <v>5405</v>
      </c>
      <c r="E20" s="1">
        <v>0</v>
      </c>
      <c r="F20" t="str">
        <f>VLOOKUP('Polygon Data'!E20,'Object names'!$A$2:$B$11,2)</f>
        <v>Robot</v>
      </c>
      <c r="G20" s="1">
        <f t="shared" si="1"/>
        <v>4</v>
      </c>
      <c r="H20" s="1">
        <v>90</v>
      </c>
      <c r="I20" t="str">
        <f t="shared" si="2"/>
        <v>10010000</v>
      </c>
      <c r="J20" s="1">
        <f t="shared" si="3"/>
        <v>1</v>
      </c>
      <c r="K20" s="1">
        <f t="shared" si="4"/>
        <v>0</v>
      </c>
      <c r="L20" s="1">
        <f t="shared" si="5"/>
        <v>1</v>
      </c>
      <c r="M20" s="1">
        <f t="shared" si="6"/>
        <v>0</v>
      </c>
      <c r="N20" s="1">
        <f t="shared" si="7"/>
        <v>0</v>
      </c>
      <c r="P20" s="1" t="s">
        <v>154</v>
      </c>
      <c r="Q20" t="str">
        <f t="shared" si="8"/>
        <v>10010000</v>
      </c>
      <c r="R20" t="str">
        <f t="shared" si="9"/>
        <v>\ Polygon 18 data:</v>
      </c>
      <c r="S20" t="s">
        <v>109</v>
      </c>
      <c r="T20" t="str">
        <f t="shared" si="10"/>
        <v>\   * %1xxxxxxx: Draw polygon in second phase</v>
      </c>
      <c r="U20" t="str">
        <f t="shared" si="11"/>
        <v>\   * %xx01xxxx: Line colour 1 (black)</v>
      </c>
      <c r="V20" t="str">
        <f t="shared" si="12"/>
        <v>\   * %xxxx00xx: Fill colour 0 (blue)</v>
      </c>
      <c r="W20" t="str">
        <f t="shared" si="13"/>
        <v>\   * %xxxxxx00: Polygon has three sides (triangle)</v>
      </c>
    </row>
    <row r="21" spans="1:23" x14ac:dyDescent="0.2">
      <c r="A21" s="1">
        <v>19</v>
      </c>
      <c r="B21" s="2">
        <v>9</v>
      </c>
      <c r="C21" s="2">
        <v>54</v>
      </c>
      <c r="D21" s="3" t="str">
        <f t="shared" si="0"/>
        <v>5409</v>
      </c>
      <c r="E21" s="1">
        <v>0</v>
      </c>
      <c r="F21" t="str">
        <f>VLOOKUP('Polygon Data'!E21,'Object names'!$A$2:$B$11,2)</f>
        <v>Robot</v>
      </c>
      <c r="G21" s="1">
        <f t="shared" si="1"/>
        <v>5</v>
      </c>
      <c r="H21" s="1">
        <v>15</v>
      </c>
      <c r="I21" t="str">
        <f t="shared" si="2"/>
        <v>00010101</v>
      </c>
      <c r="J21" s="1">
        <f t="shared" si="3"/>
        <v>0</v>
      </c>
      <c r="K21" s="1">
        <f t="shared" si="4"/>
        <v>0</v>
      </c>
      <c r="L21" s="1">
        <f t="shared" si="5"/>
        <v>1</v>
      </c>
      <c r="M21" s="1">
        <f t="shared" si="6"/>
        <v>1</v>
      </c>
      <c r="N21" s="1">
        <f t="shared" si="7"/>
        <v>1</v>
      </c>
      <c r="P21" s="1" t="s">
        <v>154</v>
      </c>
      <c r="Q21" t="str">
        <f t="shared" si="8"/>
        <v>00010101</v>
      </c>
      <c r="R21" t="str">
        <f t="shared" si="9"/>
        <v>\ Polygon 19 data:</v>
      </c>
      <c r="S21" t="s">
        <v>109</v>
      </c>
      <c r="T21" t="str">
        <f t="shared" si="10"/>
        <v>\   * %0xxxxxxx: Draw polygon in first phase</v>
      </c>
      <c r="U21" t="str">
        <f t="shared" si="11"/>
        <v>\   * %xx01xxxx: Line colour 1 (black)</v>
      </c>
      <c r="V21" t="str">
        <f t="shared" si="12"/>
        <v>\   * %xxxx01xx: Fill colour 1 (black)</v>
      </c>
      <c r="W21" t="str">
        <f t="shared" si="13"/>
        <v>\   * %xxxxxx01: Polygon has four sides (quadrilateral)</v>
      </c>
    </row>
    <row r="22" spans="1:23" x14ac:dyDescent="0.2">
      <c r="A22" s="1">
        <v>20</v>
      </c>
      <c r="B22" s="2" t="s">
        <v>19</v>
      </c>
      <c r="C22" s="2">
        <v>54</v>
      </c>
      <c r="D22" s="3" t="str">
        <f t="shared" si="0"/>
        <v>540E</v>
      </c>
      <c r="E22" s="1">
        <v>0</v>
      </c>
      <c r="F22" t="str">
        <f>VLOOKUP('Polygon Data'!E22,'Object names'!$A$2:$B$11,2)</f>
        <v>Robot</v>
      </c>
      <c r="G22" s="1">
        <f t="shared" si="1"/>
        <v>4</v>
      </c>
      <c r="H22" s="1" t="s">
        <v>23</v>
      </c>
      <c r="I22" t="str">
        <f t="shared" si="2"/>
        <v>00111100</v>
      </c>
      <c r="J22" s="1">
        <f t="shared" si="3"/>
        <v>0</v>
      </c>
      <c r="K22" s="1">
        <f t="shared" si="4"/>
        <v>0</v>
      </c>
      <c r="L22" s="1">
        <f t="shared" si="5"/>
        <v>3</v>
      </c>
      <c r="M22" s="1">
        <f t="shared" si="6"/>
        <v>3</v>
      </c>
      <c r="N22" s="1">
        <f t="shared" si="7"/>
        <v>0</v>
      </c>
      <c r="P22" s="1" t="s">
        <v>154</v>
      </c>
      <c r="Q22" t="str">
        <f t="shared" si="8"/>
        <v>00111100</v>
      </c>
      <c r="R22" t="str">
        <f t="shared" si="9"/>
        <v>\ Polygon 20 data:</v>
      </c>
      <c r="S22" t="s">
        <v>109</v>
      </c>
      <c r="T22" t="str">
        <f t="shared" si="10"/>
        <v>\   * %0xxxxxxx: Draw polygon in first phase</v>
      </c>
      <c r="U22" t="str">
        <f t="shared" si="11"/>
        <v>\   * %xx11xxxx: Line colour 3 (green/red/yellow/cyan)</v>
      </c>
      <c r="V22" t="str">
        <f t="shared" si="12"/>
        <v>\   * %xxxx11xx: Fill colour 3 (green/red/yellow/cyan)</v>
      </c>
      <c r="W22" t="str">
        <f t="shared" si="13"/>
        <v>\   * %xxxxxx00: Polygon has three sides (triangle)</v>
      </c>
    </row>
    <row r="23" spans="1:23" x14ac:dyDescent="0.2">
      <c r="A23" s="1">
        <v>21</v>
      </c>
      <c r="B23" s="2">
        <v>12</v>
      </c>
      <c r="C23" s="2">
        <v>54</v>
      </c>
      <c r="D23" s="3" t="str">
        <f t="shared" si="0"/>
        <v>5412</v>
      </c>
      <c r="E23" s="1">
        <v>0</v>
      </c>
      <c r="F23" t="str">
        <f>VLOOKUP('Polygon Data'!E23,'Object names'!$A$2:$B$11,2)</f>
        <v>Robot</v>
      </c>
      <c r="G23" s="1">
        <f t="shared" si="1"/>
        <v>4</v>
      </c>
      <c r="H23" s="1" t="s">
        <v>23</v>
      </c>
      <c r="I23" t="str">
        <f t="shared" si="2"/>
        <v>00111100</v>
      </c>
      <c r="J23" s="1">
        <f t="shared" si="3"/>
        <v>0</v>
      </c>
      <c r="K23" s="1">
        <f t="shared" si="4"/>
        <v>0</v>
      </c>
      <c r="L23" s="1">
        <f t="shared" si="5"/>
        <v>3</v>
      </c>
      <c r="M23" s="1">
        <f t="shared" si="6"/>
        <v>3</v>
      </c>
      <c r="N23" s="1">
        <f t="shared" si="7"/>
        <v>0</v>
      </c>
      <c r="P23" s="1" t="s">
        <v>154</v>
      </c>
      <c r="Q23" t="str">
        <f t="shared" si="8"/>
        <v>00111100</v>
      </c>
      <c r="R23" t="str">
        <f t="shared" si="9"/>
        <v>\ Polygon 21 data:</v>
      </c>
      <c r="S23" t="s">
        <v>109</v>
      </c>
      <c r="T23" t="str">
        <f t="shared" si="10"/>
        <v>\   * %0xxxxxxx: Draw polygon in first phase</v>
      </c>
      <c r="U23" t="str">
        <f t="shared" si="11"/>
        <v>\   * %xx11xxxx: Line colour 3 (green/red/yellow/cyan)</v>
      </c>
      <c r="V23" t="str">
        <f t="shared" si="12"/>
        <v>\   * %xxxx11xx: Fill colour 3 (green/red/yellow/cyan)</v>
      </c>
      <c r="W23" t="str">
        <f t="shared" si="13"/>
        <v>\   * %xxxxxx00: Polygon has three sides (triangle)</v>
      </c>
    </row>
    <row r="24" spans="1:23" x14ac:dyDescent="0.2">
      <c r="A24" s="1">
        <v>22</v>
      </c>
      <c r="B24" s="2">
        <v>16</v>
      </c>
      <c r="C24" s="2">
        <v>54</v>
      </c>
      <c r="D24" s="3" t="str">
        <f t="shared" si="0"/>
        <v>5416</v>
      </c>
      <c r="E24" s="1">
        <v>0</v>
      </c>
      <c r="F24" t="str">
        <f>VLOOKUP('Polygon Data'!E24,'Object names'!$A$2:$B$11,2)</f>
        <v>Robot</v>
      </c>
      <c r="G24" s="1">
        <f t="shared" si="1"/>
        <v>5</v>
      </c>
      <c r="H24" s="1">
        <v>19</v>
      </c>
      <c r="I24" t="str">
        <f t="shared" si="2"/>
        <v>00011001</v>
      </c>
      <c r="J24" s="1">
        <f t="shared" si="3"/>
        <v>0</v>
      </c>
      <c r="K24" s="1">
        <f t="shared" si="4"/>
        <v>0</v>
      </c>
      <c r="L24" s="1">
        <f t="shared" si="5"/>
        <v>1</v>
      </c>
      <c r="M24" s="1">
        <f t="shared" si="6"/>
        <v>2</v>
      </c>
      <c r="N24" s="1">
        <f t="shared" si="7"/>
        <v>1</v>
      </c>
      <c r="P24" s="1" t="s">
        <v>154</v>
      </c>
      <c r="Q24" t="str">
        <f t="shared" si="8"/>
        <v>00011001</v>
      </c>
      <c r="R24" t="str">
        <f t="shared" si="9"/>
        <v>\ Polygon 22 data:</v>
      </c>
      <c r="S24" t="s">
        <v>109</v>
      </c>
      <c r="T24" t="str">
        <f t="shared" si="10"/>
        <v>\   * %0xxxxxxx: Draw polygon in first phase</v>
      </c>
      <c r="U24" t="str">
        <f t="shared" si="11"/>
        <v>\   * %xx01xxxx: Line colour 1 (black)</v>
      </c>
      <c r="V24" t="str">
        <f t="shared" si="12"/>
        <v>\   * %xxxx10xx: Fill colour 2 (white/yellow/cyan/red)</v>
      </c>
      <c r="W24" t="str">
        <f t="shared" si="13"/>
        <v>\   * %xxxxxx01: Polygon has four sides (quadrilateral)</v>
      </c>
    </row>
    <row r="25" spans="1:23" x14ac:dyDescent="0.2">
      <c r="A25" s="1">
        <v>23</v>
      </c>
      <c r="B25" s="2" t="s">
        <v>20</v>
      </c>
      <c r="C25" s="2">
        <v>54</v>
      </c>
      <c r="D25" s="3" t="str">
        <f t="shared" si="0"/>
        <v>541B</v>
      </c>
      <c r="E25" s="1">
        <v>0</v>
      </c>
      <c r="F25" t="str">
        <f>VLOOKUP('Polygon Data'!E25,'Object names'!$A$2:$B$11,2)</f>
        <v>Robot</v>
      </c>
      <c r="G25" s="1">
        <f t="shared" si="1"/>
        <v>5</v>
      </c>
      <c r="H25" s="1">
        <v>19</v>
      </c>
      <c r="I25" t="str">
        <f t="shared" si="2"/>
        <v>00011001</v>
      </c>
      <c r="J25" s="1">
        <f t="shared" si="3"/>
        <v>0</v>
      </c>
      <c r="K25" s="1">
        <f t="shared" si="4"/>
        <v>0</v>
      </c>
      <c r="L25" s="1">
        <f t="shared" si="5"/>
        <v>1</v>
      </c>
      <c r="M25" s="1">
        <f t="shared" si="6"/>
        <v>2</v>
      </c>
      <c r="N25" s="1">
        <f t="shared" si="7"/>
        <v>1</v>
      </c>
      <c r="P25" s="1" t="s">
        <v>154</v>
      </c>
      <c r="Q25" t="str">
        <f t="shared" si="8"/>
        <v>00011001</v>
      </c>
      <c r="R25" t="str">
        <f t="shared" si="9"/>
        <v>\ Polygon 23 data:</v>
      </c>
      <c r="S25" t="s">
        <v>109</v>
      </c>
      <c r="T25" t="str">
        <f t="shared" si="10"/>
        <v>\   * %0xxxxxxx: Draw polygon in first phase</v>
      </c>
      <c r="U25" t="str">
        <f t="shared" si="11"/>
        <v>\   * %xx01xxxx: Line colour 1 (black)</v>
      </c>
      <c r="V25" t="str">
        <f t="shared" si="12"/>
        <v>\   * %xxxx10xx: Fill colour 2 (white/yellow/cyan/red)</v>
      </c>
      <c r="W25" t="str">
        <f t="shared" si="13"/>
        <v>\   * %xxxxxx01: Polygon has four sides (quadrilateral)</v>
      </c>
    </row>
    <row r="26" spans="1:23" x14ac:dyDescent="0.2">
      <c r="A26" s="1">
        <v>24</v>
      </c>
      <c r="B26" s="2">
        <v>20</v>
      </c>
      <c r="C26" s="2">
        <v>54</v>
      </c>
      <c r="D26" s="3" t="str">
        <f t="shared" si="0"/>
        <v>5420</v>
      </c>
      <c r="E26" s="1">
        <v>0</v>
      </c>
      <c r="F26" t="str">
        <f>VLOOKUP('Polygon Data'!E26,'Object names'!$A$2:$B$11,2)</f>
        <v>Robot</v>
      </c>
      <c r="G26" s="1">
        <f t="shared" si="1"/>
        <v>5</v>
      </c>
      <c r="H26" s="1">
        <v>15</v>
      </c>
      <c r="I26" t="str">
        <f t="shared" si="2"/>
        <v>00010101</v>
      </c>
      <c r="J26" s="1">
        <f t="shared" si="3"/>
        <v>0</v>
      </c>
      <c r="K26" s="1">
        <f t="shared" si="4"/>
        <v>0</v>
      </c>
      <c r="L26" s="1">
        <f t="shared" si="5"/>
        <v>1</v>
      </c>
      <c r="M26" s="1">
        <f t="shared" si="6"/>
        <v>1</v>
      </c>
      <c r="N26" s="1">
        <f t="shared" si="7"/>
        <v>1</v>
      </c>
      <c r="P26" s="1" t="s">
        <v>154</v>
      </c>
      <c r="Q26" t="str">
        <f t="shared" si="8"/>
        <v>00010101</v>
      </c>
      <c r="R26" t="str">
        <f t="shared" si="9"/>
        <v>\ Polygon 24 data:</v>
      </c>
      <c r="S26" t="s">
        <v>109</v>
      </c>
      <c r="T26" t="str">
        <f t="shared" si="10"/>
        <v>\   * %0xxxxxxx: Draw polygon in first phase</v>
      </c>
      <c r="U26" t="str">
        <f t="shared" si="11"/>
        <v>\   * %xx01xxxx: Line colour 1 (black)</v>
      </c>
      <c r="V26" t="str">
        <f t="shared" si="12"/>
        <v>\   * %xxxx01xx: Fill colour 1 (black)</v>
      </c>
      <c r="W26" t="str">
        <f t="shared" si="13"/>
        <v>\   * %xxxxxx01: Polygon has four sides (quadrilateral)</v>
      </c>
    </row>
    <row r="27" spans="1:23" x14ac:dyDescent="0.2">
      <c r="A27" s="1">
        <v>25</v>
      </c>
      <c r="B27" s="2">
        <v>25</v>
      </c>
      <c r="C27" s="2">
        <v>54</v>
      </c>
      <c r="D27" s="3" t="str">
        <f t="shared" si="0"/>
        <v>5425</v>
      </c>
      <c r="E27" s="1">
        <v>0</v>
      </c>
      <c r="F27" t="str">
        <f>VLOOKUP('Polygon Data'!E27,'Object names'!$A$2:$B$11,2)</f>
        <v>Robot</v>
      </c>
      <c r="G27" s="1">
        <f t="shared" si="1"/>
        <v>5</v>
      </c>
      <c r="H27" s="1">
        <v>15</v>
      </c>
      <c r="I27" t="str">
        <f t="shared" si="2"/>
        <v>00010101</v>
      </c>
      <c r="J27" s="1">
        <f t="shared" si="3"/>
        <v>0</v>
      </c>
      <c r="K27" s="1">
        <f t="shared" si="4"/>
        <v>0</v>
      </c>
      <c r="L27" s="1">
        <f t="shared" si="5"/>
        <v>1</v>
      </c>
      <c r="M27" s="1">
        <f t="shared" si="6"/>
        <v>1</v>
      </c>
      <c r="N27" s="1">
        <f t="shared" si="7"/>
        <v>1</v>
      </c>
      <c r="P27" s="1" t="s">
        <v>154</v>
      </c>
      <c r="Q27" t="str">
        <f t="shared" si="8"/>
        <v>00010101</v>
      </c>
      <c r="R27" t="str">
        <f t="shared" si="9"/>
        <v>\ Polygon 25 data:</v>
      </c>
      <c r="S27" t="s">
        <v>109</v>
      </c>
      <c r="T27" t="str">
        <f t="shared" si="10"/>
        <v>\   * %0xxxxxxx: Draw polygon in first phase</v>
      </c>
      <c r="U27" t="str">
        <f t="shared" si="11"/>
        <v>\   * %xx01xxxx: Line colour 1 (black)</v>
      </c>
      <c r="V27" t="str">
        <f t="shared" si="12"/>
        <v>\   * %xxxx01xx: Fill colour 1 (black)</v>
      </c>
      <c r="W27" t="str">
        <f t="shared" si="13"/>
        <v>\   * %xxxxxx01: Polygon has four sides (quadrilateral)</v>
      </c>
    </row>
    <row r="28" spans="1:23" x14ac:dyDescent="0.2">
      <c r="A28" s="1">
        <v>26</v>
      </c>
      <c r="B28" s="2" t="s">
        <v>21</v>
      </c>
      <c r="C28" s="2">
        <v>54</v>
      </c>
      <c r="D28" s="3" t="str">
        <f t="shared" si="0"/>
        <v>542A</v>
      </c>
      <c r="E28" s="1">
        <v>0</v>
      </c>
      <c r="F28" t="str">
        <f>VLOOKUP('Polygon Data'!E28,'Object names'!$A$2:$B$11,2)</f>
        <v>Robot</v>
      </c>
      <c r="G28" s="1">
        <f t="shared" si="1"/>
        <v>5</v>
      </c>
      <c r="H28" s="1" t="s">
        <v>99</v>
      </c>
      <c r="I28" t="str">
        <f t="shared" si="2"/>
        <v>00111101</v>
      </c>
      <c r="J28" s="1">
        <f t="shared" si="3"/>
        <v>0</v>
      </c>
      <c r="K28" s="1">
        <f t="shared" si="4"/>
        <v>0</v>
      </c>
      <c r="L28" s="1">
        <f t="shared" si="5"/>
        <v>3</v>
      </c>
      <c r="M28" s="1">
        <f t="shared" si="6"/>
        <v>3</v>
      </c>
      <c r="N28" s="1">
        <f t="shared" si="7"/>
        <v>1</v>
      </c>
      <c r="P28" s="1" t="s">
        <v>154</v>
      </c>
      <c r="Q28" t="str">
        <f t="shared" si="8"/>
        <v>00111101</v>
      </c>
      <c r="R28" t="str">
        <f t="shared" si="9"/>
        <v>\ Polygon 26 data:</v>
      </c>
      <c r="S28" t="s">
        <v>109</v>
      </c>
      <c r="T28" t="str">
        <f t="shared" si="10"/>
        <v>\   * %0xxxxxxx: Draw polygon in first phase</v>
      </c>
      <c r="U28" t="str">
        <f t="shared" si="11"/>
        <v>\   * %xx11xxxx: Line colour 3 (green/red/yellow/cyan)</v>
      </c>
      <c r="V28" t="str">
        <f t="shared" si="12"/>
        <v>\   * %xxxx11xx: Fill colour 3 (green/red/yellow/cyan)</v>
      </c>
      <c r="W28" t="str">
        <f t="shared" si="13"/>
        <v>\   * %xxxxxx01: Polygon has four sides (quadrilateral)</v>
      </c>
    </row>
    <row r="29" spans="1:23" x14ac:dyDescent="0.2">
      <c r="A29" s="1">
        <v>27</v>
      </c>
      <c r="B29" s="2" t="s">
        <v>22</v>
      </c>
      <c r="C29" s="2">
        <v>54</v>
      </c>
      <c r="D29" s="3" t="str">
        <f t="shared" si="0"/>
        <v>542F</v>
      </c>
      <c r="E29" s="1">
        <v>1</v>
      </c>
      <c r="F29" t="str">
        <f>VLOOKUP('Polygon Data'!E29,'Object names'!$A$2:$B$11,2)</f>
        <v>Sentry</v>
      </c>
      <c r="G29" s="1">
        <f t="shared" si="1"/>
        <v>5</v>
      </c>
      <c r="H29" s="1">
        <v>95</v>
      </c>
      <c r="I29" t="str">
        <f t="shared" si="2"/>
        <v>10010101</v>
      </c>
      <c r="J29" s="1">
        <f t="shared" si="3"/>
        <v>1</v>
      </c>
      <c r="K29" s="1">
        <f t="shared" si="4"/>
        <v>0</v>
      </c>
      <c r="L29" s="1">
        <f t="shared" si="5"/>
        <v>1</v>
      </c>
      <c r="M29" s="1">
        <f t="shared" si="6"/>
        <v>1</v>
      </c>
      <c r="N29" s="1">
        <f t="shared" si="7"/>
        <v>1</v>
      </c>
      <c r="P29" s="1" t="s">
        <v>154</v>
      </c>
      <c r="Q29" t="str">
        <f t="shared" si="8"/>
        <v>10010101</v>
      </c>
      <c r="R29" t="str">
        <f t="shared" si="9"/>
        <v>\ Polygon 27 data:</v>
      </c>
      <c r="S29" t="s">
        <v>109</v>
      </c>
      <c r="T29" t="str">
        <f t="shared" si="10"/>
        <v>\   * %1xxxxxxx: Draw polygon in second phase</v>
      </c>
      <c r="U29" t="str">
        <f t="shared" si="11"/>
        <v>\   * %xx01xxxx: Line colour 1 (black)</v>
      </c>
      <c r="V29" t="str">
        <f t="shared" si="12"/>
        <v>\   * %xxxx01xx: Fill colour 1 (black)</v>
      </c>
      <c r="W29" t="str">
        <f t="shared" si="13"/>
        <v>\   * %xxxxxx01: Polygon has four sides (quadrilateral)</v>
      </c>
    </row>
    <row r="30" spans="1:23" x14ac:dyDescent="0.2">
      <c r="A30" s="1">
        <v>28</v>
      </c>
      <c r="B30" s="2">
        <v>34</v>
      </c>
      <c r="C30" s="2">
        <v>54</v>
      </c>
      <c r="D30" s="3" t="str">
        <f t="shared" si="0"/>
        <v>5434</v>
      </c>
      <c r="E30" s="1">
        <v>1</v>
      </c>
      <c r="F30" t="str">
        <f>VLOOKUP('Polygon Data'!E30,'Object names'!$A$2:$B$11,2)</f>
        <v>Sentry</v>
      </c>
      <c r="G30" s="1">
        <f t="shared" si="1"/>
        <v>4</v>
      </c>
      <c r="H30" s="1">
        <v>94</v>
      </c>
      <c r="I30" t="str">
        <f t="shared" si="2"/>
        <v>10010100</v>
      </c>
      <c r="J30" s="1">
        <f t="shared" si="3"/>
        <v>1</v>
      </c>
      <c r="K30" s="1">
        <f t="shared" si="4"/>
        <v>0</v>
      </c>
      <c r="L30" s="1">
        <f t="shared" si="5"/>
        <v>1</v>
      </c>
      <c r="M30" s="1">
        <f t="shared" si="6"/>
        <v>1</v>
      </c>
      <c r="N30" s="1">
        <f t="shared" si="7"/>
        <v>0</v>
      </c>
      <c r="P30" s="1" t="s">
        <v>154</v>
      </c>
      <c r="Q30" t="str">
        <f t="shared" si="8"/>
        <v>10010100</v>
      </c>
      <c r="R30" t="str">
        <f t="shared" si="9"/>
        <v>\ Polygon 28 data:</v>
      </c>
      <c r="S30" t="s">
        <v>109</v>
      </c>
      <c r="T30" t="str">
        <f t="shared" si="10"/>
        <v>\   * %1xxxxxxx: Draw polygon in second phase</v>
      </c>
      <c r="U30" t="str">
        <f t="shared" si="11"/>
        <v>\   * %xx01xxxx: Line colour 1 (black)</v>
      </c>
      <c r="V30" t="str">
        <f t="shared" si="12"/>
        <v>\   * %xxxx01xx: Fill colour 1 (black)</v>
      </c>
      <c r="W30" t="str">
        <f t="shared" si="13"/>
        <v>\   * %xxxxxx00: Polygon has three sides (triangle)</v>
      </c>
    </row>
    <row r="31" spans="1:23" x14ac:dyDescent="0.2">
      <c r="A31" s="1">
        <v>29</v>
      </c>
      <c r="B31" s="2">
        <v>38</v>
      </c>
      <c r="C31" s="2">
        <v>54</v>
      </c>
      <c r="D31" s="3" t="str">
        <f t="shared" si="0"/>
        <v>5438</v>
      </c>
      <c r="E31" s="1">
        <v>1</v>
      </c>
      <c r="F31" t="str">
        <f>VLOOKUP('Polygon Data'!E31,'Object names'!$A$2:$B$11,2)</f>
        <v>Sentry</v>
      </c>
      <c r="G31" s="1">
        <f t="shared" si="1"/>
        <v>4</v>
      </c>
      <c r="H31" s="1">
        <v>94</v>
      </c>
      <c r="I31" t="str">
        <f t="shared" si="2"/>
        <v>10010100</v>
      </c>
      <c r="J31" s="1">
        <f t="shared" si="3"/>
        <v>1</v>
      </c>
      <c r="K31" s="1">
        <f t="shared" si="4"/>
        <v>0</v>
      </c>
      <c r="L31" s="1">
        <f t="shared" si="5"/>
        <v>1</v>
      </c>
      <c r="M31" s="1">
        <f t="shared" si="6"/>
        <v>1</v>
      </c>
      <c r="N31" s="1">
        <f t="shared" si="7"/>
        <v>0</v>
      </c>
      <c r="P31" s="1" t="s">
        <v>154</v>
      </c>
      <c r="Q31" t="str">
        <f t="shared" si="8"/>
        <v>10010100</v>
      </c>
      <c r="R31" t="str">
        <f t="shared" si="9"/>
        <v>\ Polygon 29 data:</v>
      </c>
      <c r="S31" t="s">
        <v>109</v>
      </c>
      <c r="T31" t="str">
        <f t="shared" si="10"/>
        <v>\   * %1xxxxxxx: Draw polygon in second phase</v>
      </c>
      <c r="U31" t="str">
        <f t="shared" si="11"/>
        <v>\   * %xx01xxxx: Line colour 1 (black)</v>
      </c>
      <c r="V31" t="str">
        <f t="shared" si="12"/>
        <v>\   * %xxxx01xx: Fill colour 1 (black)</v>
      </c>
      <c r="W31" t="str">
        <f t="shared" si="13"/>
        <v>\   * %xxxxxx00: Polygon has three sides (triangle)</v>
      </c>
    </row>
    <row r="32" spans="1:23" x14ac:dyDescent="0.2">
      <c r="A32" s="1">
        <v>30</v>
      </c>
      <c r="B32" s="2" t="s">
        <v>23</v>
      </c>
      <c r="C32" s="2">
        <v>54</v>
      </c>
      <c r="D32" s="3" t="str">
        <f t="shared" si="0"/>
        <v>543C</v>
      </c>
      <c r="E32" s="1">
        <v>1</v>
      </c>
      <c r="F32" t="str">
        <f>VLOOKUP('Polygon Data'!E32,'Object names'!$A$2:$B$11,2)</f>
        <v>Sentry</v>
      </c>
      <c r="G32" s="1">
        <f t="shared" si="1"/>
        <v>5</v>
      </c>
      <c r="H32" s="1">
        <v>95</v>
      </c>
      <c r="I32" t="str">
        <f t="shared" si="2"/>
        <v>10010101</v>
      </c>
      <c r="J32" s="1">
        <f t="shared" si="3"/>
        <v>1</v>
      </c>
      <c r="K32" s="1">
        <f t="shared" si="4"/>
        <v>0</v>
      </c>
      <c r="L32" s="1">
        <f t="shared" si="5"/>
        <v>1</v>
      </c>
      <c r="M32" s="1">
        <f t="shared" si="6"/>
        <v>1</v>
      </c>
      <c r="N32" s="1">
        <f t="shared" si="7"/>
        <v>1</v>
      </c>
      <c r="P32" s="1" t="s">
        <v>154</v>
      </c>
      <c r="Q32" t="str">
        <f t="shared" si="8"/>
        <v>10010101</v>
      </c>
      <c r="R32" t="str">
        <f t="shared" si="9"/>
        <v>\ Polygon 30 data:</v>
      </c>
      <c r="S32" t="s">
        <v>109</v>
      </c>
      <c r="T32" t="str">
        <f t="shared" si="10"/>
        <v>\   * %1xxxxxxx: Draw polygon in second phase</v>
      </c>
      <c r="U32" t="str">
        <f t="shared" si="11"/>
        <v>\   * %xx01xxxx: Line colour 1 (black)</v>
      </c>
      <c r="V32" t="str">
        <f t="shared" si="12"/>
        <v>\   * %xxxx01xx: Fill colour 1 (black)</v>
      </c>
      <c r="W32" t="str">
        <f t="shared" si="13"/>
        <v>\   * %xxxxxx01: Polygon has four sides (quadrilateral)</v>
      </c>
    </row>
    <row r="33" spans="1:23" x14ac:dyDescent="0.2">
      <c r="A33" s="1">
        <v>31</v>
      </c>
      <c r="B33" s="2">
        <v>41</v>
      </c>
      <c r="C33" s="2">
        <v>54</v>
      </c>
      <c r="D33" s="3" t="str">
        <f t="shared" si="0"/>
        <v>5441</v>
      </c>
      <c r="E33" s="1">
        <v>1</v>
      </c>
      <c r="F33" t="str">
        <f>VLOOKUP('Polygon Data'!E33,'Object names'!$A$2:$B$11,2)</f>
        <v>Sentry</v>
      </c>
      <c r="G33" s="1">
        <f t="shared" si="1"/>
        <v>4</v>
      </c>
      <c r="H33" s="1" t="s">
        <v>63</v>
      </c>
      <c r="I33" t="str">
        <f t="shared" si="2"/>
        <v>10101000</v>
      </c>
      <c r="J33" s="1">
        <f t="shared" si="3"/>
        <v>1</v>
      </c>
      <c r="K33" s="1">
        <f t="shared" si="4"/>
        <v>0</v>
      </c>
      <c r="L33" s="1">
        <f t="shared" si="5"/>
        <v>2</v>
      </c>
      <c r="M33" s="1">
        <f t="shared" si="6"/>
        <v>2</v>
      </c>
      <c r="N33" s="1">
        <f t="shared" si="7"/>
        <v>0</v>
      </c>
      <c r="P33" s="1" t="s">
        <v>154</v>
      </c>
      <c r="Q33" t="str">
        <f t="shared" si="8"/>
        <v>10101000</v>
      </c>
      <c r="R33" t="str">
        <f t="shared" si="9"/>
        <v>\ Polygon 31 data:</v>
      </c>
      <c r="S33" t="s">
        <v>109</v>
      </c>
      <c r="T33" t="str">
        <f t="shared" si="10"/>
        <v>\   * %1xxxxxxx: Draw polygon in second phase</v>
      </c>
      <c r="U33" t="str">
        <f t="shared" si="11"/>
        <v>\   * %xx10xxxx: Line colour 2 (white/yellow/cyan/red)</v>
      </c>
      <c r="V33" t="str">
        <f t="shared" si="12"/>
        <v>\   * %xxxx10xx: Fill colour 2 (white/yellow/cyan/red)</v>
      </c>
      <c r="W33" t="str">
        <f t="shared" si="13"/>
        <v>\   * %xxxxxx00: Polygon has three sides (triangle)</v>
      </c>
    </row>
    <row r="34" spans="1:23" x14ac:dyDescent="0.2">
      <c r="A34" s="1">
        <v>32</v>
      </c>
      <c r="B34" s="2">
        <v>45</v>
      </c>
      <c r="C34" s="2">
        <v>54</v>
      </c>
      <c r="D34" s="3" t="str">
        <f t="shared" si="0"/>
        <v>5445</v>
      </c>
      <c r="E34" s="1">
        <v>1</v>
      </c>
      <c r="F34" t="str">
        <f>VLOOKUP('Polygon Data'!E34,'Object names'!$A$2:$B$11,2)</f>
        <v>Sentry</v>
      </c>
      <c r="G34" s="1">
        <f t="shared" si="1"/>
        <v>4</v>
      </c>
      <c r="H34" s="1" t="s">
        <v>63</v>
      </c>
      <c r="I34" t="str">
        <f t="shared" si="2"/>
        <v>10101000</v>
      </c>
      <c r="J34" s="1">
        <f t="shared" si="3"/>
        <v>1</v>
      </c>
      <c r="K34" s="1">
        <f t="shared" si="4"/>
        <v>0</v>
      </c>
      <c r="L34" s="1">
        <f t="shared" si="5"/>
        <v>2</v>
      </c>
      <c r="M34" s="1">
        <f t="shared" si="6"/>
        <v>2</v>
      </c>
      <c r="N34" s="1">
        <f t="shared" si="7"/>
        <v>0</v>
      </c>
      <c r="P34" s="1" t="s">
        <v>154</v>
      </c>
      <c r="Q34" t="str">
        <f t="shared" si="8"/>
        <v>10101000</v>
      </c>
      <c r="R34" t="str">
        <f t="shared" si="9"/>
        <v>\ Polygon 32 data:</v>
      </c>
      <c r="S34" t="s">
        <v>109</v>
      </c>
      <c r="T34" t="str">
        <f t="shared" si="10"/>
        <v>\   * %1xxxxxxx: Draw polygon in second phase</v>
      </c>
      <c r="U34" t="str">
        <f t="shared" si="11"/>
        <v>\   * %xx10xxxx: Line colour 2 (white/yellow/cyan/red)</v>
      </c>
      <c r="V34" t="str">
        <f t="shared" si="12"/>
        <v>\   * %xxxx10xx: Fill colour 2 (white/yellow/cyan/red)</v>
      </c>
      <c r="W34" t="str">
        <f t="shared" si="13"/>
        <v>\   * %xxxxxx00: Polygon has three sides (triangle)</v>
      </c>
    </row>
    <row r="35" spans="1:23" x14ac:dyDescent="0.2">
      <c r="A35" s="1">
        <v>33</v>
      </c>
      <c r="B35" s="2">
        <v>49</v>
      </c>
      <c r="C35" s="2">
        <v>54</v>
      </c>
      <c r="D35" s="3" t="str">
        <f t="shared" si="0"/>
        <v>5449</v>
      </c>
      <c r="E35" s="1">
        <v>1</v>
      </c>
      <c r="F35" t="str">
        <f>VLOOKUP('Polygon Data'!E35,'Object names'!$A$2:$B$11,2)</f>
        <v>Sentry</v>
      </c>
      <c r="G35" s="1">
        <f t="shared" si="1"/>
        <v>4</v>
      </c>
      <c r="H35" s="1" t="s">
        <v>63</v>
      </c>
      <c r="I35" t="str">
        <f t="shared" si="2"/>
        <v>10101000</v>
      </c>
      <c r="J35" s="1">
        <f t="shared" si="3"/>
        <v>1</v>
      </c>
      <c r="K35" s="1">
        <f t="shared" si="4"/>
        <v>0</v>
      </c>
      <c r="L35" s="1">
        <f t="shared" si="5"/>
        <v>2</v>
      </c>
      <c r="M35" s="1">
        <f t="shared" si="6"/>
        <v>2</v>
      </c>
      <c r="N35" s="1">
        <f t="shared" si="7"/>
        <v>0</v>
      </c>
      <c r="P35" s="1" t="s">
        <v>154</v>
      </c>
      <c r="Q35" t="str">
        <f t="shared" si="8"/>
        <v>10101000</v>
      </c>
      <c r="R35" t="str">
        <f t="shared" si="9"/>
        <v>\ Polygon 33 data:</v>
      </c>
      <c r="S35" t="s">
        <v>109</v>
      </c>
      <c r="T35" t="str">
        <f t="shared" si="10"/>
        <v>\   * %1xxxxxxx: Draw polygon in second phase</v>
      </c>
      <c r="U35" t="str">
        <f t="shared" si="11"/>
        <v>\   * %xx10xxxx: Line colour 2 (white/yellow/cyan/red)</v>
      </c>
      <c r="V35" t="str">
        <f t="shared" si="12"/>
        <v>\   * %xxxx10xx: Fill colour 2 (white/yellow/cyan/red)</v>
      </c>
      <c r="W35" t="str">
        <f t="shared" si="13"/>
        <v>\   * %xxxxxx00: Polygon has three sides (triangle)</v>
      </c>
    </row>
    <row r="36" spans="1:23" x14ac:dyDescent="0.2">
      <c r="A36" s="1">
        <v>34</v>
      </c>
      <c r="B36" s="2" t="s">
        <v>24</v>
      </c>
      <c r="C36" s="2">
        <v>54</v>
      </c>
      <c r="D36" s="3" t="str">
        <f t="shared" si="0"/>
        <v>544D</v>
      </c>
      <c r="E36" s="1">
        <v>1</v>
      </c>
      <c r="F36" t="str">
        <f>VLOOKUP('Polygon Data'!E36,'Object names'!$A$2:$B$11,2)</f>
        <v>Sentry</v>
      </c>
      <c r="G36" s="1">
        <f t="shared" si="1"/>
        <v>4</v>
      </c>
      <c r="H36" s="1" t="s">
        <v>63</v>
      </c>
      <c r="I36" t="str">
        <f t="shared" si="2"/>
        <v>10101000</v>
      </c>
      <c r="J36" s="1">
        <f t="shared" si="3"/>
        <v>1</v>
      </c>
      <c r="K36" s="1">
        <f t="shared" si="4"/>
        <v>0</v>
      </c>
      <c r="L36" s="1">
        <f t="shared" si="5"/>
        <v>2</v>
      </c>
      <c r="M36" s="1">
        <f t="shared" si="6"/>
        <v>2</v>
      </c>
      <c r="N36" s="1">
        <f t="shared" si="7"/>
        <v>0</v>
      </c>
      <c r="P36" s="1" t="s">
        <v>154</v>
      </c>
      <c r="Q36" t="str">
        <f t="shared" si="8"/>
        <v>10101000</v>
      </c>
      <c r="R36" t="str">
        <f t="shared" si="9"/>
        <v>\ Polygon 34 data:</v>
      </c>
      <c r="S36" t="s">
        <v>109</v>
      </c>
      <c r="T36" t="str">
        <f t="shared" si="10"/>
        <v>\   * %1xxxxxxx: Draw polygon in second phase</v>
      </c>
      <c r="U36" t="str">
        <f t="shared" si="11"/>
        <v>\   * %xx10xxxx: Line colour 2 (white/yellow/cyan/red)</v>
      </c>
      <c r="V36" t="str">
        <f t="shared" si="12"/>
        <v>\   * %xxxx10xx: Fill colour 2 (white/yellow/cyan/red)</v>
      </c>
      <c r="W36" t="str">
        <f t="shared" si="13"/>
        <v>\   * %xxxxxx00: Polygon has three sides (triangle)</v>
      </c>
    </row>
    <row r="37" spans="1:23" x14ac:dyDescent="0.2">
      <c r="A37" s="1">
        <v>35</v>
      </c>
      <c r="B37" s="2">
        <v>51</v>
      </c>
      <c r="C37" s="2">
        <v>54</v>
      </c>
      <c r="D37" s="3" t="str">
        <f t="shared" si="0"/>
        <v>5451</v>
      </c>
      <c r="E37" s="1">
        <v>1</v>
      </c>
      <c r="F37" t="str">
        <f>VLOOKUP('Polygon Data'!E37,'Object names'!$A$2:$B$11,2)</f>
        <v>Sentry</v>
      </c>
      <c r="G37" s="1">
        <f t="shared" si="1"/>
        <v>4</v>
      </c>
      <c r="H37" s="1" t="s">
        <v>63</v>
      </c>
      <c r="I37" t="str">
        <f t="shared" si="2"/>
        <v>10101000</v>
      </c>
      <c r="J37" s="1">
        <f t="shared" si="3"/>
        <v>1</v>
      </c>
      <c r="K37" s="1">
        <f t="shared" si="4"/>
        <v>0</v>
      </c>
      <c r="L37" s="1">
        <f t="shared" si="5"/>
        <v>2</v>
      </c>
      <c r="M37" s="1">
        <f t="shared" si="6"/>
        <v>2</v>
      </c>
      <c r="N37" s="1">
        <f t="shared" si="7"/>
        <v>0</v>
      </c>
      <c r="P37" s="1" t="s">
        <v>154</v>
      </c>
      <c r="Q37" t="str">
        <f t="shared" si="8"/>
        <v>10101000</v>
      </c>
      <c r="R37" t="str">
        <f t="shared" si="9"/>
        <v>\ Polygon 35 data:</v>
      </c>
      <c r="S37" t="s">
        <v>109</v>
      </c>
      <c r="T37" t="str">
        <f t="shared" si="10"/>
        <v>\   * %1xxxxxxx: Draw polygon in second phase</v>
      </c>
      <c r="U37" t="str">
        <f t="shared" si="11"/>
        <v>\   * %xx10xxxx: Line colour 2 (white/yellow/cyan/red)</v>
      </c>
      <c r="V37" t="str">
        <f t="shared" si="12"/>
        <v>\   * %xxxx10xx: Fill colour 2 (white/yellow/cyan/red)</v>
      </c>
      <c r="W37" t="str">
        <f t="shared" si="13"/>
        <v>\   * %xxxxxx00: Polygon has three sides (triangle)</v>
      </c>
    </row>
    <row r="38" spans="1:23" x14ac:dyDescent="0.2">
      <c r="A38" s="1">
        <v>36</v>
      </c>
      <c r="B38" s="2">
        <v>55</v>
      </c>
      <c r="C38" s="2">
        <v>54</v>
      </c>
      <c r="D38" s="3" t="str">
        <f t="shared" si="0"/>
        <v>5455</v>
      </c>
      <c r="E38" s="1">
        <v>1</v>
      </c>
      <c r="F38" t="str">
        <f>VLOOKUP('Polygon Data'!E38,'Object names'!$A$2:$B$11,2)</f>
        <v>Sentry</v>
      </c>
      <c r="G38" s="1">
        <f t="shared" si="1"/>
        <v>5</v>
      </c>
      <c r="H38" s="1" t="s">
        <v>100</v>
      </c>
      <c r="I38" t="str">
        <f t="shared" si="2"/>
        <v>10101001</v>
      </c>
      <c r="J38" s="1">
        <f t="shared" si="3"/>
        <v>1</v>
      </c>
      <c r="K38" s="1">
        <f t="shared" si="4"/>
        <v>0</v>
      </c>
      <c r="L38" s="1">
        <f t="shared" si="5"/>
        <v>2</v>
      </c>
      <c r="M38" s="1">
        <f t="shared" si="6"/>
        <v>2</v>
      </c>
      <c r="N38" s="1">
        <f t="shared" si="7"/>
        <v>1</v>
      </c>
      <c r="P38" s="1" t="s">
        <v>154</v>
      </c>
      <c r="Q38" t="str">
        <f t="shared" si="8"/>
        <v>10101001</v>
      </c>
      <c r="R38" t="str">
        <f t="shared" si="9"/>
        <v>\ Polygon 36 data:</v>
      </c>
      <c r="S38" t="s">
        <v>109</v>
      </c>
      <c r="T38" t="str">
        <f t="shared" si="10"/>
        <v>\   * %1xxxxxxx: Draw polygon in second phase</v>
      </c>
      <c r="U38" t="str">
        <f t="shared" si="11"/>
        <v>\   * %xx10xxxx: Line colour 2 (white/yellow/cyan/red)</v>
      </c>
      <c r="V38" t="str">
        <f t="shared" si="12"/>
        <v>\   * %xxxx10xx: Fill colour 2 (white/yellow/cyan/red)</v>
      </c>
      <c r="W38" t="str">
        <f t="shared" si="13"/>
        <v>\   * %xxxxxx01: Polygon has four sides (quadrilateral)</v>
      </c>
    </row>
    <row r="39" spans="1:23" x14ac:dyDescent="0.2">
      <c r="A39" s="1">
        <v>37</v>
      </c>
      <c r="B39" s="2" t="s">
        <v>25</v>
      </c>
      <c r="C39" s="2">
        <v>54</v>
      </c>
      <c r="D39" s="3" t="str">
        <f t="shared" si="0"/>
        <v>545A</v>
      </c>
      <c r="E39" s="1">
        <v>1</v>
      </c>
      <c r="F39" t="str">
        <f>VLOOKUP('Polygon Data'!E39,'Object names'!$A$2:$B$11,2)</f>
        <v>Sentry</v>
      </c>
      <c r="G39" s="1">
        <f t="shared" si="1"/>
        <v>4</v>
      </c>
      <c r="H39" s="1" t="s">
        <v>63</v>
      </c>
      <c r="I39" t="str">
        <f t="shared" si="2"/>
        <v>10101000</v>
      </c>
      <c r="J39" s="1">
        <f t="shared" si="3"/>
        <v>1</v>
      </c>
      <c r="K39" s="1">
        <f t="shared" si="4"/>
        <v>0</v>
      </c>
      <c r="L39" s="1">
        <f t="shared" si="5"/>
        <v>2</v>
      </c>
      <c r="M39" s="1">
        <f t="shared" si="6"/>
        <v>2</v>
      </c>
      <c r="N39" s="1">
        <f t="shared" si="7"/>
        <v>0</v>
      </c>
      <c r="P39" s="1" t="s">
        <v>154</v>
      </c>
      <c r="Q39" t="str">
        <f t="shared" si="8"/>
        <v>10101000</v>
      </c>
      <c r="R39" t="str">
        <f t="shared" si="9"/>
        <v>\ Polygon 37 data:</v>
      </c>
      <c r="S39" t="s">
        <v>109</v>
      </c>
      <c r="T39" t="str">
        <f t="shared" si="10"/>
        <v>\   * %1xxxxxxx: Draw polygon in second phase</v>
      </c>
      <c r="U39" t="str">
        <f t="shared" si="11"/>
        <v>\   * %xx10xxxx: Line colour 2 (white/yellow/cyan/red)</v>
      </c>
      <c r="V39" t="str">
        <f t="shared" si="12"/>
        <v>\   * %xxxx10xx: Fill colour 2 (white/yellow/cyan/red)</v>
      </c>
      <c r="W39" t="str">
        <f t="shared" si="13"/>
        <v>\   * %xxxxxx00: Polygon has three sides (triangle)</v>
      </c>
    </row>
    <row r="40" spans="1:23" x14ac:dyDescent="0.2">
      <c r="A40" s="1">
        <v>38</v>
      </c>
      <c r="B40" s="2" t="s">
        <v>26</v>
      </c>
      <c r="C40" s="2">
        <v>54</v>
      </c>
      <c r="D40" s="3" t="str">
        <f t="shared" si="0"/>
        <v>545E</v>
      </c>
      <c r="E40" s="1">
        <v>1</v>
      </c>
      <c r="F40" t="str">
        <f>VLOOKUP('Polygon Data'!E40,'Object names'!$A$2:$B$11,2)</f>
        <v>Sentry</v>
      </c>
      <c r="G40" s="1">
        <f t="shared" si="1"/>
        <v>4</v>
      </c>
      <c r="H40" s="1" t="s">
        <v>63</v>
      </c>
      <c r="I40" t="str">
        <f t="shared" si="2"/>
        <v>10101000</v>
      </c>
      <c r="J40" s="1">
        <f t="shared" si="3"/>
        <v>1</v>
      </c>
      <c r="K40" s="1">
        <f t="shared" si="4"/>
        <v>0</v>
      </c>
      <c r="L40" s="1">
        <f t="shared" si="5"/>
        <v>2</v>
      </c>
      <c r="M40" s="1">
        <f t="shared" si="6"/>
        <v>2</v>
      </c>
      <c r="N40" s="1">
        <f t="shared" si="7"/>
        <v>0</v>
      </c>
      <c r="P40" s="1" t="s">
        <v>154</v>
      </c>
      <c r="Q40" t="str">
        <f t="shared" si="8"/>
        <v>10101000</v>
      </c>
      <c r="R40" t="str">
        <f t="shared" si="9"/>
        <v>\ Polygon 38 data:</v>
      </c>
      <c r="S40" t="s">
        <v>109</v>
      </c>
      <c r="T40" t="str">
        <f t="shared" si="10"/>
        <v>\   * %1xxxxxxx: Draw polygon in second phase</v>
      </c>
      <c r="U40" t="str">
        <f t="shared" si="11"/>
        <v>\   * %xx10xxxx: Line colour 2 (white/yellow/cyan/red)</v>
      </c>
      <c r="V40" t="str">
        <f t="shared" si="12"/>
        <v>\   * %xxxx10xx: Fill colour 2 (white/yellow/cyan/red)</v>
      </c>
      <c r="W40" t="str">
        <f t="shared" si="13"/>
        <v>\   * %xxxxxx00: Polygon has three sides (triangle)</v>
      </c>
    </row>
    <row r="41" spans="1:23" x14ac:dyDescent="0.2">
      <c r="A41" s="1">
        <v>39</v>
      </c>
      <c r="B41" s="2">
        <v>62</v>
      </c>
      <c r="C41" s="2">
        <v>54</v>
      </c>
      <c r="D41" s="3" t="str">
        <f t="shared" si="0"/>
        <v>5462</v>
      </c>
      <c r="E41" s="1">
        <v>1</v>
      </c>
      <c r="F41" t="str">
        <f>VLOOKUP('Polygon Data'!E41,'Object names'!$A$2:$B$11,2)</f>
        <v>Sentry</v>
      </c>
      <c r="G41" s="1">
        <f t="shared" si="1"/>
        <v>5</v>
      </c>
      <c r="H41" s="1">
        <v>95</v>
      </c>
      <c r="I41" t="str">
        <f t="shared" si="2"/>
        <v>10010101</v>
      </c>
      <c r="J41" s="1">
        <f t="shared" si="3"/>
        <v>1</v>
      </c>
      <c r="K41" s="1">
        <f t="shared" si="4"/>
        <v>0</v>
      </c>
      <c r="L41" s="1">
        <f t="shared" si="5"/>
        <v>1</v>
      </c>
      <c r="M41" s="1">
        <f t="shared" si="6"/>
        <v>1</v>
      </c>
      <c r="N41" s="1">
        <f t="shared" si="7"/>
        <v>1</v>
      </c>
      <c r="P41" s="1" t="s">
        <v>154</v>
      </c>
      <c r="Q41" t="str">
        <f t="shared" si="8"/>
        <v>10010101</v>
      </c>
      <c r="R41" t="str">
        <f t="shared" si="9"/>
        <v>\ Polygon 39 data:</v>
      </c>
      <c r="S41" t="s">
        <v>109</v>
      </c>
      <c r="T41" t="str">
        <f t="shared" si="10"/>
        <v>\   * %1xxxxxxx: Draw polygon in second phase</v>
      </c>
      <c r="U41" t="str">
        <f t="shared" si="11"/>
        <v>\   * %xx01xxxx: Line colour 1 (black)</v>
      </c>
      <c r="V41" t="str">
        <f t="shared" si="12"/>
        <v>\   * %xxxx01xx: Fill colour 1 (black)</v>
      </c>
      <c r="W41" t="str">
        <f t="shared" si="13"/>
        <v>\   * %xxxxxx01: Polygon has four sides (quadrilateral)</v>
      </c>
    </row>
    <row r="42" spans="1:23" x14ac:dyDescent="0.2">
      <c r="A42" s="1">
        <v>40</v>
      </c>
      <c r="B42" s="2">
        <v>67</v>
      </c>
      <c r="C42" s="2">
        <v>54</v>
      </c>
      <c r="D42" s="3" t="str">
        <f t="shared" si="0"/>
        <v>5467</v>
      </c>
      <c r="E42" s="1">
        <v>1</v>
      </c>
      <c r="F42" t="str">
        <f>VLOOKUP('Polygon Data'!E42,'Object names'!$A$2:$B$11,2)</f>
        <v>Sentry</v>
      </c>
      <c r="G42" s="1">
        <f t="shared" si="1"/>
        <v>4</v>
      </c>
      <c r="H42" s="1" t="s">
        <v>63</v>
      </c>
      <c r="I42" t="str">
        <f t="shared" si="2"/>
        <v>10101000</v>
      </c>
      <c r="J42" s="1">
        <f t="shared" si="3"/>
        <v>1</v>
      </c>
      <c r="K42" s="1">
        <f t="shared" si="4"/>
        <v>0</v>
      </c>
      <c r="L42" s="1">
        <f t="shared" si="5"/>
        <v>2</v>
      </c>
      <c r="M42" s="1">
        <f t="shared" si="6"/>
        <v>2</v>
      </c>
      <c r="N42" s="1">
        <f t="shared" si="7"/>
        <v>0</v>
      </c>
      <c r="P42" s="1" t="s">
        <v>154</v>
      </c>
      <c r="Q42" t="str">
        <f t="shared" si="8"/>
        <v>10101000</v>
      </c>
      <c r="R42" t="str">
        <f t="shared" si="9"/>
        <v>\ Polygon 40 data:</v>
      </c>
      <c r="S42" t="s">
        <v>109</v>
      </c>
      <c r="T42" t="str">
        <f t="shared" si="10"/>
        <v>\   * %1xxxxxxx: Draw polygon in second phase</v>
      </c>
      <c r="U42" t="str">
        <f t="shared" si="11"/>
        <v>\   * %xx10xxxx: Line colour 2 (white/yellow/cyan/red)</v>
      </c>
      <c r="V42" t="str">
        <f t="shared" si="12"/>
        <v>\   * %xxxx10xx: Fill colour 2 (white/yellow/cyan/red)</v>
      </c>
      <c r="W42" t="str">
        <f t="shared" si="13"/>
        <v>\   * %xxxxxx00: Polygon has three sides (triangle)</v>
      </c>
    </row>
    <row r="43" spans="1:23" x14ac:dyDescent="0.2">
      <c r="A43" s="1">
        <v>41</v>
      </c>
      <c r="B43" s="2" t="s">
        <v>27</v>
      </c>
      <c r="C43" s="2">
        <v>54</v>
      </c>
      <c r="D43" s="3" t="str">
        <f t="shared" si="0"/>
        <v>546B</v>
      </c>
      <c r="E43" s="1">
        <v>1</v>
      </c>
      <c r="F43" t="str">
        <f>VLOOKUP('Polygon Data'!E43,'Object names'!$A$2:$B$11,2)</f>
        <v>Sentry</v>
      </c>
      <c r="G43" s="1">
        <f t="shared" si="1"/>
        <v>4</v>
      </c>
      <c r="H43" s="1">
        <v>94</v>
      </c>
      <c r="I43" t="str">
        <f t="shared" si="2"/>
        <v>10010100</v>
      </c>
      <c r="J43" s="1">
        <f t="shared" si="3"/>
        <v>1</v>
      </c>
      <c r="K43" s="1">
        <f t="shared" si="4"/>
        <v>0</v>
      </c>
      <c r="L43" s="1">
        <f t="shared" si="5"/>
        <v>1</v>
      </c>
      <c r="M43" s="1">
        <f t="shared" si="6"/>
        <v>1</v>
      </c>
      <c r="N43" s="1">
        <f t="shared" si="7"/>
        <v>0</v>
      </c>
      <c r="P43" s="1" t="s">
        <v>154</v>
      </c>
      <c r="Q43" t="str">
        <f t="shared" si="8"/>
        <v>10010100</v>
      </c>
      <c r="R43" t="str">
        <f t="shared" si="9"/>
        <v>\ Polygon 41 data:</v>
      </c>
      <c r="S43" t="s">
        <v>109</v>
      </c>
      <c r="T43" t="str">
        <f t="shared" si="10"/>
        <v>\   * %1xxxxxxx: Draw polygon in second phase</v>
      </c>
      <c r="U43" t="str">
        <f t="shared" si="11"/>
        <v>\   * %xx01xxxx: Line colour 1 (black)</v>
      </c>
      <c r="V43" t="str">
        <f t="shared" si="12"/>
        <v>\   * %xxxx01xx: Fill colour 1 (black)</v>
      </c>
      <c r="W43" t="str">
        <f t="shared" si="13"/>
        <v>\   * %xxxxxx00: Polygon has three sides (triangle)</v>
      </c>
    </row>
    <row r="44" spans="1:23" x14ac:dyDescent="0.2">
      <c r="A44" s="1">
        <v>42</v>
      </c>
      <c r="B44" s="2" t="s">
        <v>28</v>
      </c>
      <c r="C44" s="2">
        <v>54</v>
      </c>
      <c r="D44" s="3" t="str">
        <f t="shared" si="0"/>
        <v>546F</v>
      </c>
      <c r="E44" s="1">
        <v>1</v>
      </c>
      <c r="F44" t="str">
        <f>VLOOKUP('Polygon Data'!E44,'Object names'!$A$2:$B$11,2)</f>
        <v>Sentry</v>
      </c>
      <c r="G44" s="1">
        <f t="shared" si="1"/>
        <v>4</v>
      </c>
      <c r="H44" s="1">
        <v>94</v>
      </c>
      <c r="I44" t="str">
        <f t="shared" si="2"/>
        <v>10010100</v>
      </c>
      <c r="J44" s="1">
        <f t="shared" si="3"/>
        <v>1</v>
      </c>
      <c r="K44" s="1">
        <f t="shared" si="4"/>
        <v>0</v>
      </c>
      <c r="L44" s="1">
        <f t="shared" si="5"/>
        <v>1</v>
      </c>
      <c r="M44" s="1">
        <f t="shared" si="6"/>
        <v>1</v>
      </c>
      <c r="N44" s="1">
        <f t="shared" si="7"/>
        <v>0</v>
      </c>
      <c r="P44" s="1" t="s">
        <v>154</v>
      </c>
      <c r="Q44" t="str">
        <f t="shared" si="8"/>
        <v>10010100</v>
      </c>
      <c r="R44" t="str">
        <f t="shared" si="9"/>
        <v>\ Polygon 42 data:</v>
      </c>
      <c r="S44" t="s">
        <v>109</v>
      </c>
      <c r="T44" t="str">
        <f t="shared" si="10"/>
        <v>\   * %1xxxxxxx: Draw polygon in second phase</v>
      </c>
      <c r="U44" t="str">
        <f t="shared" si="11"/>
        <v>\   * %xx01xxxx: Line colour 1 (black)</v>
      </c>
      <c r="V44" t="str">
        <f t="shared" si="12"/>
        <v>\   * %xxxx01xx: Fill colour 1 (black)</v>
      </c>
      <c r="W44" t="str">
        <f t="shared" si="13"/>
        <v>\   * %xxxxxx00: Polygon has three sides (triangle)</v>
      </c>
    </row>
    <row r="45" spans="1:23" x14ac:dyDescent="0.2">
      <c r="A45" s="1">
        <v>43</v>
      </c>
      <c r="B45" s="2">
        <v>73</v>
      </c>
      <c r="C45" s="2">
        <v>54</v>
      </c>
      <c r="D45" s="3" t="str">
        <f t="shared" si="0"/>
        <v>5473</v>
      </c>
      <c r="E45" s="1">
        <v>1</v>
      </c>
      <c r="F45" t="str">
        <f>VLOOKUP('Polygon Data'!E45,'Object names'!$A$2:$B$11,2)</f>
        <v>Sentry</v>
      </c>
      <c r="G45" s="1">
        <f t="shared" si="1"/>
        <v>5</v>
      </c>
      <c r="H45" s="1">
        <v>15</v>
      </c>
      <c r="I45" t="str">
        <f t="shared" si="2"/>
        <v>00010101</v>
      </c>
      <c r="J45" s="1">
        <f t="shared" si="3"/>
        <v>0</v>
      </c>
      <c r="K45" s="1">
        <f t="shared" si="4"/>
        <v>0</v>
      </c>
      <c r="L45" s="1">
        <f t="shared" si="5"/>
        <v>1</v>
      </c>
      <c r="M45" s="1">
        <f t="shared" si="6"/>
        <v>1</v>
      </c>
      <c r="N45" s="1">
        <f t="shared" si="7"/>
        <v>1</v>
      </c>
      <c r="P45" s="1" t="s">
        <v>154</v>
      </c>
      <c r="Q45" t="str">
        <f t="shared" si="8"/>
        <v>00010101</v>
      </c>
      <c r="R45" t="str">
        <f t="shared" si="9"/>
        <v>\ Polygon 43 data:</v>
      </c>
      <c r="S45" t="s">
        <v>109</v>
      </c>
      <c r="T45" t="str">
        <f t="shared" si="10"/>
        <v>\   * %0xxxxxxx: Draw polygon in first phase</v>
      </c>
      <c r="U45" t="str">
        <f t="shared" si="11"/>
        <v>\   * %xx01xxxx: Line colour 1 (black)</v>
      </c>
      <c r="V45" t="str">
        <f t="shared" si="12"/>
        <v>\   * %xxxx01xx: Fill colour 1 (black)</v>
      </c>
      <c r="W45" t="str">
        <f t="shared" si="13"/>
        <v>\   * %xxxxxx01: Polygon has four sides (quadrilateral)</v>
      </c>
    </row>
    <row r="46" spans="1:23" x14ac:dyDescent="0.2">
      <c r="A46" s="1">
        <v>44</v>
      </c>
      <c r="B46" s="2">
        <v>78</v>
      </c>
      <c r="C46" s="2">
        <v>54</v>
      </c>
      <c r="D46" s="3" t="str">
        <f t="shared" si="0"/>
        <v>5478</v>
      </c>
      <c r="E46" s="1">
        <v>1</v>
      </c>
      <c r="F46" t="str">
        <f>VLOOKUP('Polygon Data'!E46,'Object names'!$A$2:$B$11,2)</f>
        <v>Sentry</v>
      </c>
      <c r="G46" s="1">
        <f t="shared" si="1"/>
        <v>5</v>
      </c>
      <c r="H46" s="1">
        <v>15</v>
      </c>
      <c r="I46" t="str">
        <f t="shared" si="2"/>
        <v>00010101</v>
      </c>
      <c r="J46" s="1">
        <f t="shared" si="3"/>
        <v>0</v>
      </c>
      <c r="K46" s="1">
        <f t="shared" si="4"/>
        <v>0</v>
      </c>
      <c r="L46" s="1">
        <f t="shared" si="5"/>
        <v>1</v>
      </c>
      <c r="M46" s="1">
        <f t="shared" si="6"/>
        <v>1</v>
      </c>
      <c r="N46" s="1">
        <f t="shared" si="7"/>
        <v>1</v>
      </c>
      <c r="P46" s="1" t="s">
        <v>154</v>
      </c>
      <c r="Q46" t="str">
        <f t="shared" si="8"/>
        <v>00010101</v>
      </c>
      <c r="R46" t="str">
        <f t="shared" si="9"/>
        <v>\ Polygon 44 data:</v>
      </c>
      <c r="S46" t="s">
        <v>109</v>
      </c>
      <c r="T46" t="str">
        <f t="shared" si="10"/>
        <v>\   * %0xxxxxxx: Draw polygon in first phase</v>
      </c>
      <c r="U46" t="str">
        <f t="shared" si="11"/>
        <v>\   * %xx01xxxx: Line colour 1 (black)</v>
      </c>
      <c r="V46" t="str">
        <f t="shared" si="12"/>
        <v>\   * %xxxx01xx: Fill colour 1 (black)</v>
      </c>
      <c r="W46" t="str">
        <f t="shared" si="13"/>
        <v>\   * %xxxxxx01: Polygon has four sides (quadrilateral)</v>
      </c>
    </row>
    <row r="47" spans="1:23" x14ac:dyDescent="0.2">
      <c r="A47" s="1">
        <v>45</v>
      </c>
      <c r="B47" s="2" t="s">
        <v>29</v>
      </c>
      <c r="C47" s="2">
        <v>54</v>
      </c>
      <c r="D47" s="3" t="str">
        <f t="shared" si="0"/>
        <v>547D</v>
      </c>
      <c r="E47" s="1">
        <v>1</v>
      </c>
      <c r="F47" t="str">
        <f>VLOOKUP('Polygon Data'!E47,'Object names'!$A$2:$B$11,2)</f>
        <v>Sentry</v>
      </c>
      <c r="G47" s="1">
        <f t="shared" si="1"/>
        <v>5</v>
      </c>
      <c r="H47" s="1">
        <v>29</v>
      </c>
      <c r="I47" t="str">
        <f t="shared" si="2"/>
        <v>00101001</v>
      </c>
      <c r="J47" s="1">
        <f t="shared" si="3"/>
        <v>0</v>
      </c>
      <c r="K47" s="1">
        <f t="shared" si="4"/>
        <v>0</v>
      </c>
      <c r="L47" s="1">
        <f t="shared" si="5"/>
        <v>2</v>
      </c>
      <c r="M47" s="1">
        <f t="shared" si="6"/>
        <v>2</v>
      </c>
      <c r="N47" s="1">
        <f t="shared" si="7"/>
        <v>1</v>
      </c>
      <c r="P47" s="1" t="s">
        <v>154</v>
      </c>
      <c r="Q47" t="str">
        <f t="shared" si="8"/>
        <v>00101001</v>
      </c>
      <c r="R47" t="str">
        <f t="shared" si="9"/>
        <v>\ Polygon 45 data:</v>
      </c>
      <c r="S47" t="s">
        <v>109</v>
      </c>
      <c r="T47" t="str">
        <f t="shared" si="10"/>
        <v>\   * %0xxxxxxx: Draw polygon in first phase</v>
      </c>
      <c r="U47" t="str">
        <f t="shared" si="11"/>
        <v>\   * %xx10xxxx: Line colour 2 (white/yellow/cyan/red)</v>
      </c>
      <c r="V47" t="str">
        <f t="shared" si="12"/>
        <v>\   * %xxxx10xx: Fill colour 2 (white/yellow/cyan/red)</v>
      </c>
      <c r="W47" t="str">
        <f t="shared" si="13"/>
        <v>\   * %xxxxxx01: Polygon has four sides (quadrilateral)</v>
      </c>
    </row>
    <row r="48" spans="1:23" x14ac:dyDescent="0.2">
      <c r="A48" s="1">
        <v>46</v>
      </c>
      <c r="B48" s="2">
        <v>82</v>
      </c>
      <c r="C48" s="2">
        <v>54</v>
      </c>
      <c r="D48" s="3" t="str">
        <f t="shared" si="0"/>
        <v>5482</v>
      </c>
      <c r="E48" s="1">
        <v>1</v>
      </c>
      <c r="F48" t="str">
        <f>VLOOKUP('Polygon Data'!E48,'Object names'!$A$2:$B$11,2)</f>
        <v>Sentry</v>
      </c>
      <c r="G48" s="1">
        <f t="shared" si="1"/>
        <v>5</v>
      </c>
      <c r="H48" s="1">
        <v>29</v>
      </c>
      <c r="I48" t="str">
        <f t="shared" si="2"/>
        <v>00101001</v>
      </c>
      <c r="J48" s="1">
        <f t="shared" si="3"/>
        <v>0</v>
      </c>
      <c r="K48" s="1">
        <f t="shared" si="4"/>
        <v>0</v>
      </c>
      <c r="L48" s="1">
        <f t="shared" si="5"/>
        <v>2</v>
      </c>
      <c r="M48" s="1">
        <f t="shared" si="6"/>
        <v>2</v>
      </c>
      <c r="N48" s="1">
        <f t="shared" si="7"/>
        <v>1</v>
      </c>
      <c r="P48" s="1" t="s">
        <v>154</v>
      </c>
      <c r="Q48" t="str">
        <f t="shared" si="8"/>
        <v>00101001</v>
      </c>
      <c r="R48" t="str">
        <f t="shared" si="9"/>
        <v>\ Polygon 46 data:</v>
      </c>
      <c r="S48" t="s">
        <v>109</v>
      </c>
      <c r="T48" t="str">
        <f t="shared" si="10"/>
        <v>\   * %0xxxxxxx: Draw polygon in first phase</v>
      </c>
      <c r="U48" t="str">
        <f t="shared" si="11"/>
        <v>\   * %xx10xxxx: Line colour 2 (white/yellow/cyan/red)</v>
      </c>
      <c r="V48" t="str">
        <f t="shared" si="12"/>
        <v>\   * %xxxx10xx: Fill colour 2 (white/yellow/cyan/red)</v>
      </c>
      <c r="W48" t="str">
        <f t="shared" si="13"/>
        <v>\   * %xxxxxx01: Polygon has four sides (quadrilateral)</v>
      </c>
    </row>
    <row r="49" spans="1:23" x14ac:dyDescent="0.2">
      <c r="A49" s="1">
        <v>47</v>
      </c>
      <c r="B49" s="2">
        <v>87</v>
      </c>
      <c r="C49" s="2">
        <v>54</v>
      </c>
      <c r="D49" s="3" t="str">
        <f t="shared" si="0"/>
        <v>5487</v>
      </c>
      <c r="E49" s="1">
        <v>1</v>
      </c>
      <c r="F49" t="str">
        <f>VLOOKUP('Polygon Data'!E49,'Object names'!$A$2:$B$11,2)</f>
        <v>Sentry</v>
      </c>
      <c r="G49" s="1">
        <f t="shared" si="1"/>
        <v>5</v>
      </c>
      <c r="H49" s="1">
        <v>15</v>
      </c>
      <c r="I49" t="str">
        <f t="shared" si="2"/>
        <v>00010101</v>
      </c>
      <c r="J49" s="1">
        <f t="shared" si="3"/>
        <v>0</v>
      </c>
      <c r="K49" s="1">
        <f t="shared" si="4"/>
        <v>0</v>
      </c>
      <c r="L49" s="1">
        <f t="shared" si="5"/>
        <v>1</v>
      </c>
      <c r="M49" s="1">
        <f t="shared" si="6"/>
        <v>1</v>
      </c>
      <c r="N49" s="1">
        <f t="shared" si="7"/>
        <v>1</v>
      </c>
      <c r="P49" s="1" t="s">
        <v>154</v>
      </c>
      <c r="Q49" t="str">
        <f t="shared" si="8"/>
        <v>00010101</v>
      </c>
      <c r="R49" t="str">
        <f t="shared" si="9"/>
        <v>\ Polygon 47 data:</v>
      </c>
      <c r="S49" t="s">
        <v>109</v>
      </c>
      <c r="T49" t="str">
        <f t="shared" si="10"/>
        <v>\   * %0xxxxxxx: Draw polygon in first phase</v>
      </c>
      <c r="U49" t="str">
        <f t="shared" si="11"/>
        <v>\   * %xx01xxxx: Line colour 1 (black)</v>
      </c>
      <c r="V49" t="str">
        <f t="shared" si="12"/>
        <v>\   * %xxxx01xx: Fill colour 1 (black)</v>
      </c>
      <c r="W49" t="str">
        <f t="shared" si="13"/>
        <v>\   * %xxxxxx01: Polygon has four sides (quadrilateral)</v>
      </c>
    </row>
    <row r="50" spans="1:23" x14ac:dyDescent="0.2">
      <c r="A50" s="1">
        <v>48</v>
      </c>
      <c r="B50" s="2" t="s">
        <v>30</v>
      </c>
      <c r="C50" s="2">
        <v>54</v>
      </c>
      <c r="D50" s="3" t="str">
        <f t="shared" si="0"/>
        <v>548C</v>
      </c>
      <c r="E50" s="1">
        <v>1</v>
      </c>
      <c r="F50" t="str">
        <f>VLOOKUP('Polygon Data'!E50,'Object names'!$A$2:$B$11,2)</f>
        <v>Sentry</v>
      </c>
      <c r="G50" s="1">
        <f t="shared" si="1"/>
        <v>5</v>
      </c>
      <c r="H50" s="1" t="s">
        <v>54</v>
      </c>
      <c r="I50" t="str">
        <f t="shared" si="2"/>
        <v>00011101</v>
      </c>
      <c r="J50" s="1">
        <f t="shared" si="3"/>
        <v>0</v>
      </c>
      <c r="K50" s="1">
        <f t="shared" si="4"/>
        <v>0</v>
      </c>
      <c r="L50" s="1">
        <f t="shared" si="5"/>
        <v>1</v>
      </c>
      <c r="M50" s="1">
        <f t="shared" si="6"/>
        <v>3</v>
      </c>
      <c r="N50" s="1">
        <f t="shared" si="7"/>
        <v>1</v>
      </c>
      <c r="P50" s="1" t="s">
        <v>154</v>
      </c>
      <c r="Q50" t="str">
        <f t="shared" si="8"/>
        <v>00011101</v>
      </c>
      <c r="R50" t="str">
        <f t="shared" si="9"/>
        <v>\ Polygon 48 data:</v>
      </c>
      <c r="S50" t="s">
        <v>109</v>
      </c>
      <c r="T50" t="str">
        <f t="shared" si="10"/>
        <v>\   * %0xxxxxxx: Draw polygon in first phase</v>
      </c>
      <c r="U50" t="str">
        <f t="shared" si="11"/>
        <v>\   * %xx01xxxx: Line colour 1 (black)</v>
      </c>
      <c r="V50" t="str">
        <f t="shared" si="12"/>
        <v>\   * %xxxx11xx: Fill colour 3 (green/red/yellow/cyan)</v>
      </c>
      <c r="W50" t="str">
        <f t="shared" si="13"/>
        <v>\   * %xxxxxx01: Polygon has four sides (quadrilateral)</v>
      </c>
    </row>
    <row r="51" spans="1:23" x14ac:dyDescent="0.2">
      <c r="A51" s="1">
        <v>49</v>
      </c>
      <c r="B51" s="2">
        <v>91</v>
      </c>
      <c r="C51" s="2">
        <v>54</v>
      </c>
      <c r="D51" s="3" t="str">
        <f t="shared" si="0"/>
        <v>5491</v>
      </c>
      <c r="E51" s="1">
        <v>1</v>
      </c>
      <c r="F51" t="str">
        <f>VLOOKUP('Polygon Data'!E51,'Object names'!$A$2:$B$11,2)</f>
        <v>Sentry</v>
      </c>
      <c r="G51" s="1">
        <f t="shared" si="1"/>
        <v>5</v>
      </c>
      <c r="H51" s="1" t="s">
        <v>54</v>
      </c>
      <c r="I51" t="str">
        <f t="shared" si="2"/>
        <v>00011101</v>
      </c>
      <c r="J51" s="1">
        <f t="shared" si="3"/>
        <v>0</v>
      </c>
      <c r="K51" s="1">
        <f t="shared" si="4"/>
        <v>0</v>
      </c>
      <c r="L51" s="1">
        <f t="shared" si="5"/>
        <v>1</v>
      </c>
      <c r="M51" s="1">
        <f t="shared" si="6"/>
        <v>3</v>
      </c>
      <c r="N51" s="1">
        <f t="shared" si="7"/>
        <v>1</v>
      </c>
      <c r="P51" s="1" t="s">
        <v>154</v>
      </c>
      <c r="Q51" t="str">
        <f t="shared" si="8"/>
        <v>00011101</v>
      </c>
      <c r="R51" t="str">
        <f t="shared" si="9"/>
        <v>\ Polygon 49 data:</v>
      </c>
      <c r="S51" t="s">
        <v>109</v>
      </c>
      <c r="T51" t="str">
        <f t="shared" si="10"/>
        <v>\   * %0xxxxxxx: Draw polygon in first phase</v>
      </c>
      <c r="U51" t="str">
        <f t="shared" si="11"/>
        <v>\   * %xx01xxxx: Line colour 1 (black)</v>
      </c>
      <c r="V51" t="str">
        <f t="shared" si="12"/>
        <v>\   * %xxxx11xx: Fill colour 3 (green/red/yellow/cyan)</v>
      </c>
      <c r="W51" t="str">
        <f t="shared" si="13"/>
        <v>\   * %xxxxxx01: Polygon has four sides (quadrilateral)</v>
      </c>
    </row>
    <row r="52" spans="1:23" x14ac:dyDescent="0.2">
      <c r="A52" s="1">
        <v>50</v>
      </c>
      <c r="B52" s="2">
        <v>96</v>
      </c>
      <c r="C52" s="2">
        <v>54</v>
      </c>
      <c r="D52" s="3" t="str">
        <f t="shared" si="0"/>
        <v>5496</v>
      </c>
      <c r="E52" s="1">
        <v>1</v>
      </c>
      <c r="F52" t="str">
        <f>VLOOKUP('Polygon Data'!E52,'Object names'!$A$2:$B$11,2)</f>
        <v>Sentry</v>
      </c>
      <c r="G52" s="1">
        <f t="shared" si="1"/>
        <v>5</v>
      </c>
      <c r="H52" s="1" t="s">
        <v>54</v>
      </c>
      <c r="I52" t="str">
        <f t="shared" si="2"/>
        <v>00011101</v>
      </c>
      <c r="J52" s="1">
        <f t="shared" si="3"/>
        <v>0</v>
      </c>
      <c r="K52" s="1">
        <f t="shared" si="4"/>
        <v>0</v>
      </c>
      <c r="L52" s="1">
        <f t="shared" si="5"/>
        <v>1</v>
      </c>
      <c r="M52" s="1">
        <f t="shared" si="6"/>
        <v>3</v>
      </c>
      <c r="N52" s="1">
        <f t="shared" si="7"/>
        <v>1</v>
      </c>
      <c r="P52" s="1" t="s">
        <v>154</v>
      </c>
      <c r="Q52" t="str">
        <f t="shared" si="8"/>
        <v>00011101</v>
      </c>
      <c r="R52" t="str">
        <f t="shared" si="9"/>
        <v>\ Polygon 50 data:</v>
      </c>
      <c r="S52" t="s">
        <v>109</v>
      </c>
      <c r="T52" t="str">
        <f t="shared" si="10"/>
        <v>\   * %0xxxxxxx: Draw polygon in first phase</v>
      </c>
      <c r="U52" t="str">
        <f t="shared" si="11"/>
        <v>\   * %xx01xxxx: Line colour 1 (black)</v>
      </c>
      <c r="V52" t="str">
        <f t="shared" si="12"/>
        <v>\   * %xxxx11xx: Fill colour 3 (green/red/yellow/cyan)</v>
      </c>
      <c r="W52" t="str">
        <f t="shared" si="13"/>
        <v>\   * %xxxxxx01: Polygon has four sides (quadrilateral)</v>
      </c>
    </row>
    <row r="53" spans="1:23" x14ac:dyDescent="0.2">
      <c r="A53" s="1">
        <v>51</v>
      </c>
      <c r="B53" s="2" t="s">
        <v>31</v>
      </c>
      <c r="C53" s="2">
        <v>54</v>
      </c>
      <c r="D53" s="3" t="str">
        <f t="shared" si="0"/>
        <v>549B</v>
      </c>
      <c r="E53" s="1">
        <v>1</v>
      </c>
      <c r="F53" t="str">
        <f>VLOOKUP('Polygon Data'!E53,'Object names'!$A$2:$B$11,2)</f>
        <v>Sentry</v>
      </c>
      <c r="G53" s="4">
        <v>5</v>
      </c>
      <c r="H53" s="1" t="s">
        <v>54</v>
      </c>
      <c r="I53" t="str">
        <f t="shared" si="2"/>
        <v>00011101</v>
      </c>
      <c r="J53" s="1">
        <f t="shared" si="3"/>
        <v>0</v>
      </c>
      <c r="K53" s="1">
        <f t="shared" si="4"/>
        <v>0</v>
      </c>
      <c r="L53" s="1">
        <f t="shared" si="5"/>
        <v>1</v>
      </c>
      <c r="M53" s="1">
        <f t="shared" si="6"/>
        <v>3</v>
      </c>
      <c r="N53" s="1">
        <f t="shared" si="7"/>
        <v>1</v>
      </c>
      <c r="P53" s="1" t="s">
        <v>154</v>
      </c>
      <c r="Q53" t="str">
        <f t="shared" si="8"/>
        <v>00011101</v>
      </c>
      <c r="R53" t="str">
        <f t="shared" si="9"/>
        <v>\ Polygon 51 data:</v>
      </c>
      <c r="S53" t="s">
        <v>109</v>
      </c>
      <c r="T53" t="str">
        <f t="shared" si="10"/>
        <v>\   * %0xxxxxxx: Draw polygon in first phase</v>
      </c>
      <c r="U53" t="str">
        <f t="shared" si="11"/>
        <v>\   * %xx01xxxx: Line colour 1 (black)</v>
      </c>
      <c r="V53" t="str">
        <f t="shared" si="12"/>
        <v>\   * %xxxx11xx: Fill colour 3 (green/red/yellow/cyan)</v>
      </c>
      <c r="W53" t="str">
        <f t="shared" si="13"/>
        <v>\   * %xxxxxx01: Polygon has four sides (quadrilateral)</v>
      </c>
    </row>
    <row r="54" spans="1:23" x14ac:dyDescent="0.2">
      <c r="A54" s="1">
        <v>52</v>
      </c>
      <c r="B54" s="2">
        <v>0</v>
      </c>
      <c r="C54" s="2">
        <v>53</v>
      </c>
      <c r="D54" s="3" t="str">
        <f t="shared" si="0"/>
        <v>5300</v>
      </c>
      <c r="E54" s="1">
        <v>2</v>
      </c>
      <c r="F54" t="str">
        <f>VLOOKUP('Polygon Data'!E54,'Object names'!$A$2:$B$11,2)</f>
        <v>Tree</v>
      </c>
      <c r="G54" s="1">
        <f t="shared" si="1"/>
        <v>5</v>
      </c>
      <c r="H54" s="1">
        <v>15</v>
      </c>
      <c r="I54" t="str">
        <f t="shared" si="2"/>
        <v>00010101</v>
      </c>
      <c r="J54" s="1">
        <f t="shared" si="3"/>
        <v>0</v>
      </c>
      <c r="K54" s="1">
        <f t="shared" si="4"/>
        <v>0</v>
      </c>
      <c r="L54" s="1">
        <f t="shared" si="5"/>
        <v>1</v>
      </c>
      <c r="M54" s="1">
        <f t="shared" si="6"/>
        <v>1</v>
      </c>
      <c r="N54" s="1">
        <f t="shared" si="7"/>
        <v>1</v>
      </c>
      <c r="P54" s="1" t="s">
        <v>154</v>
      </c>
      <c r="Q54" t="str">
        <f t="shared" si="8"/>
        <v>00010101</v>
      </c>
      <c r="R54" t="str">
        <f t="shared" si="9"/>
        <v>\ Polygon 52 data:</v>
      </c>
      <c r="S54" t="s">
        <v>109</v>
      </c>
      <c r="T54" t="str">
        <f t="shared" si="10"/>
        <v>\   * %0xxxxxxx: Draw polygon in first phase</v>
      </c>
      <c r="U54" t="str">
        <f t="shared" si="11"/>
        <v>\   * %xx01xxxx: Line colour 1 (black)</v>
      </c>
      <c r="V54" t="str">
        <f t="shared" si="12"/>
        <v>\   * %xxxx01xx: Fill colour 1 (black)</v>
      </c>
      <c r="W54" t="str">
        <f t="shared" si="13"/>
        <v>\   * %xxxxxx01: Polygon has four sides (quadrilateral)</v>
      </c>
    </row>
    <row r="55" spans="1:23" x14ac:dyDescent="0.2">
      <c r="A55" s="1">
        <v>53</v>
      </c>
      <c r="B55" s="2">
        <v>5</v>
      </c>
      <c r="C55" s="2">
        <v>53</v>
      </c>
      <c r="D55" s="3" t="str">
        <f t="shared" si="0"/>
        <v>5305</v>
      </c>
      <c r="E55" s="1">
        <v>2</v>
      </c>
      <c r="F55" t="str">
        <f>VLOOKUP('Polygon Data'!E55,'Object names'!$A$2:$B$11,2)</f>
        <v>Tree</v>
      </c>
      <c r="G55" s="1">
        <f t="shared" si="1"/>
        <v>5</v>
      </c>
      <c r="H55" s="1">
        <v>15</v>
      </c>
      <c r="I55" t="str">
        <f t="shared" si="2"/>
        <v>00010101</v>
      </c>
      <c r="J55" s="1">
        <f t="shared" si="3"/>
        <v>0</v>
      </c>
      <c r="K55" s="1">
        <f t="shared" si="4"/>
        <v>0</v>
      </c>
      <c r="L55" s="1">
        <f t="shared" si="5"/>
        <v>1</v>
      </c>
      <c r="M55" s="1">
        <f t="shared" si="6"/>
        <v>1</v>
      </c>
      <c r="N55" s="1">
        <f t="shared" si="7"/>
        <v>1</v>
      </c>
      <c r="P55" s="1" t="s">
        <v>154</v>
      </c>
      <c r="Q55" t="str">
        <f t="shared" si="8"/>
        <v>00010101</v>
      </c>
      <c r="R55" t="str">
        <f t="shared" si="9"/>
        <v>\ Polygon 53 data:</v>
      </c>
      <c r="S55" t="s">
        <v>109</v>
      </c>
      <c r="T55" t="str">
        <f t="shared" si="10"/>
        <v>\   * %0xxxxxxx: Draw polygon in first phase</v>
      </c>
      <c r="U55" t="str">
        <f t="shared" si="11"/>
        <v>\   * %xx01xxxx: Line colour 1 (black)</v>
      </c>
      <c r="V55" t="str">
        <f t="shared" si="12"/>
        <v>\   * %xxxx01xx: Fill colour 1 (black)</v>
      </c>
      <c r="W55" t="str">
        <f t="shared" si="13"/>
        <v>\   * %xxxxxx01: Polygon has four sides (quadrilateral)</v>
      </c>
    </row>
    <row r="56" spans="1:23" x14ac:dyDescent="0.2">
      <c r="A56" s="1">
        <v>54</v>
      </c>
      <c r="B56" s="2" t="s">
        <v>32</v>
      </c>
      <c r="C56" s="2">
        <v>53</v>
      </c>
      <c r="D56" s="3" t="str">
        <f t="shared" si="0"/>
        <v>530A</v>
      </c>
      <c r="E56" s="1">
        <v>2</v>
      </c>
      <c r="F56" t="str">
        <f>VLOOKUP('Polygon Data'!E56,'Object names'!$A$2:$B$11,2)</f>
        <v>Tree</v>
      </c>
      <c r="G56" s="1">
        <f t="shared" si="1"/>
        <v>5</v>
      </c>
      <c r="H56" s="1">
        <v>15</v>
      </c>
      <c r="I56" t="str">
        <f t="shared" si="2"/>
        <v>00010101</v>
      </c>
      <c r="J56" s="1">
        <f t="shared" si="3"/>
        <v>0</v>
      </c>
      <c r="K56" s="1">
        <f t="shared" si="4"/>
        <v>0</v>
      </c>
      <c r="L56" s="1">
        <f t="shared" si="5"/>
        <v>1</v>
      </c>
      <c r="M56" s="1">
        <f t="shared" si="6"/>
        <v>1</v>
      </c>
      <c r="N56" s="1">
        <f t="shared" si="7"/>
        <v>1</v>
      </c>
      <c r="P56" s="1" t="s">
        <v>154</v>
      </c>
      <c r="Q56" t="str">
        <f t="shared" si="8"/>
        <v>00010101</v>
      </c>
      <c r="R56" t="str">
        <f t="shared" si="9"/>
        <v>\ Polygon 54 data:</v>
      </c>
      <c r="S56" t="s">
        <v>109</v>
      </c>
      <c r="T56" t="str">
        <f t="shared" si="10"/>
        <v>\   * %0xxxxxxx: Draw polygon in first phase</v>
      </c>
      <c r="U56" t="str">
        <f t="shared" si="11"/>
        <v>\   * %xx01xxxx: Line colour 1 (black)</v>
      </c>
      <c r="V56" t="str">
        <f t="shared" si="12"/>
        <v>\   * %xxxx01xx: Fill colour 1 (black)</v>
      </c>
      <c r="W56" t="str">
        <f t="shared" si="13"/>
        <v>\   * %xxxxxx01: Polygon has four sides (quadrilateral)</v>
      </c>
    </row>
    <row r="57" spans="1:23" x14ac:dyDescent="0.2">
      <c r="A57" s="1">
        <v>55</v>
      </c>
      <c r="B57" s="2" t="s">
        <v>33</v>
      </c>
      <c r="C57" s="2">
        <v>53</v>
      </c>
      <c r="D57" s="3" t="str">
        <f t="shared" si="0"/>
        <v>530F</v>
      </c>
      <c r="E57" s="1">
        <v>2</v>
      </c>
      <c r="F57" t="str">
        <f>VLOOKUP('Polygon Data'!E57,'Object names'!$A$2:$B$11,2)</f>
        <v>Tree</v>
      </c>
      <c r="G57" s="1">
        <f t="shared" si="1"/>
        <v>5</v>
      </c>
      <c r="H57" s="1">
        <v>15</v>
      </c>
      <c r="I57" t="str">
        <f t="shared" si="2"/>
        <v>00010101</v>
      </c>
      <c r="J57" s="1">
        <f t="shared" si="3"/>
        <v>0</v>
      </c>
      <c r="K57" s="1">
        <f t="shared" si="4"/>
        <v>0</v>
      </c>
      <c r="L57" s="1">
        <f t="shared" si="5"/>
        <v>1</v>
      </c>
      <c r="M57" s="1">
        <f t="shared" si="6"/>
        <v>1</v>
      </c>
      <c r="N57" s="1">
        <f t="shared" si="7"/>
        <v>1</v>
      </c>
      <c r="P57" s="1" t="s">
        <v>154</v>
      </c>
      <c r="Q57" t="str">
        <f t="shared" si="8"/>
        <v>00010101</v>
      </c>
      <c r="R57" t="str">
        <f t="shared" si="9"/>
        <v>\ Polygon 55 data:</v>
      </c>
      <c r="S57" t="s">
        <v>109</v>
      </c>
      <c r="T57" t="str">
        <f t="shared" si="10"/>
        <v>\   * %0xxxxxxx: Draw polygon in first phase</v>
      </c>
      <c r="U57" t="str">
        <f t="shared" si="11"/>
        <v>\   * %xx01xxxx: Line colour 1 (black)</v>
      </c>
      <c r="V57" t="str">
        <f t="shared" si="12"/>
        <v>\   * %xxxx01xx: Fill colour 1 (black)</v>
      </c>
      <c r="W57" t="str">
        <f t="shared" si="13"/>
        <v>\   * %xxxxxx01: Polygon has four sides (quadrilateral)</v>
      </c>
    </row>
    <row r="58" spans="1:23" x14ac:dyDescent="0.2">
      <c r="A58" s="1">
        <v>56</v>
      </c>
      <c r="B58" s="2">
        <v>14</v>
      </c>
      <c r="C58" s="2">
        <v>53</v>
      </c>
      <c r="D58" s="3" t="str">
        <f t="shared" si="0"/>
        <v>5314</v>
      </c>
      <c r="E58" s="1">
        <v>2</v>
      </c>
      <c r="F58" t="str">
        <f>VLOOKUP('Polygon Data'!E58,'Object names'!$A$2:$B$11,2)</f>
        <v>Tree</v>
      </c>
      <c r="G58" s="1">
        <f t="shared" si="1"/>
        <v>5</v>
      </c>
      <c r="H58" s="1">
        <v>19</v>
      </c>
      <c r="I58" t="str">
        <f t="shared" si="2"/>
        <v>00011001</v>
      </c>
      <c r="J58" s="1">
        <f t="shared" si="3"/>
        <v>0</v>
      </c>
      <c r="K58" s="1">
        <f t="shared" si="4"/>
        <v>0</v>
      </c>
      <c r="L58" s="1">
        <f t="shared" si="5"/>
        <v>1</v>
      </c>
      <c r="M58" s="1">
        <f t="shared" si="6"/>
        <v>2</v>
      </c>
      <c r="N58" s="1">
        <f t="shared" si="7"/>
        <v>1</v>
      </c>
      <c r="P58" s="1" t="s">
        <v>154</v>
      </c>
      <c r="Q58" t="str">
        <f t="shared" si="8"/>
        <v>00011001</v>
      </c>
      <c r="R58" t="str">
        <f t="shared" si="9"/>
        <v>\ Polygon 56 data:</v>
      </c>
      <c r="S58" t="s">
        <v>109</v>
      </c>
      <c r="T58" t="str">
        <f t="shared" si="10"/>
        <v>\   * %0xxxxxxx: Draw polygon in first phase</v>
      </c>
      <c r="U58" t="str">
        <f t="shared" si="11"/>
        <v>\   * %xx01xxxx: Line colour 1 (black)</v>
      </c>
      <c r="V58" t="str">
        <f t="shared" si="12"/>
        <v>\   * %xxxx10xx: Fill colour 2 (white/yellow/cyan/red)</v>
      </c>
      <c r="W58" t="str">
        <f t="shared" si="13"/>
        <v>\   * %xxxxxx01: Polygon has four sides (quadrilateral)</v>
      </c>
    </row>
    <row r="59" spans="1:23" x14ac:dyDescent="0.2">
      <c r="A59" s="1">
        <v>57</v>
      </c>
      <c r="B59" s="2">
        <v>19</v>
      </c>
      <c r="C59" s="2">
        <v>53</v>
      </c>
      <c r="D59" s="3" t="str">
        <f t="shared" si="0"/>
        <v>5319</v>
      </c>
      <c r="E59" s="1">
        <v>2</v>
      </c>
      <c r="F59" t="str">
        <f>VLOOKUP('Polygon Data'!E59,'Object names'!$A$2:$B$11,2)</f>
        <v>Tree</v>
      </c>
      <c r="G59" s="1">
        <f t="shared" si="1"/>
        <v>5</v>
      </c>
      <c r="H59" s="1">
        <v>19</v>
      </c>
      <c r="I59" t="str">
        <f t="shared" si="2"/>
        <v>00011001</v>
      </c>
      <c r="J59" s="1">
        <f t="shared" si="3"/>
        <v>0</v>
      </c>
      <c r="K59" s="1">
        <f t="shared" si="4"/>
        <v>0</v>
      </c>
      <c r="L59" s="1">
        <f t="shared" si="5"/>
        <v>1</v>
      </c>
      <c r="M59" s="1">
        <f t="shared" si="6"/>
        <v>2</v>
      </c>
      <c r="N59" s="1">
        <f t="shared" si="7"/>
        <v>1</v>
      </c>
      <c r="P59" s="1" t="s">
        <v>154</v>
      </c>
      <c r="Q59" t="str">
        <f t="shared" si="8"/>
        <v>00011001</v>
      </c>
      <c r="R59" t="str">
        <f t="shared" si="9"/>
        <v>\ Polygon 57 data:</v>
      </c>
      <c r="S59" t="s">
        <v>109</v>
      </c>
      <c r="T59" t="str">
        <f t="shared" si="10"/>
        <v>\   * %0xxxxxxx: Draw polygon in first phase</v>
      </c>
      <c r="U59" t="str">
        <f t="shared" si="11"/>
        <v>\   * %xx01xxxx: Line colour 1 (black)</v>
      </c>
      <c r="V59" t="str">
        <f t="shared" si="12"/>
        <v>\   * %xxxx10xx: Fill colour 2 (white/yellow/cyan/red)</v>
      </c>
      <c r="W59" t="str">
        <f t="shared" si="13"/>
        <v>\   * %xxxxxx01: Polygon has four sides (quadrilateral)</v>
      </c>
    </row>
    <row r="60" spans="1:23" x14ac:dyDescent="0.2">
      <c r="A60" s="1">
        <v>58</v>
      </c>
      <c r="B60" s="2" t="s">
        <v>34</v>
      </c>
      <c r="C60" s="2">
        <v>53</v>
      </c>
      <c r="D60" s="3" t="str">
        <f t="shared" si="0"/>
        <v>531E</v>
      </c>
      <c r="E60" s="1">
        <v>2</v>
      </c>
      <c r="F60" t="str">
        <f>VLOOKUP('Polygon Data'!E60,'Object names'!$A$2:$B$11,2)</f>
        <v>Tree</v>
      </c>
      <c r="G60" s="1">
        <f t="shared" si="1"/>
        <v>5</v>
      </c>
      <c r="H60" s="1">
        <v>15</v>
      </c>
      <c r="I60" t="str">
        <f t="shared" si="2"/>
        <v>00010101</v>
      </c>
      <c r="J60" s="1">
        <f t="shared" si="3"/>
        <v>0</v>
      </c>
      <c r="K60" s="1">
        <f t="shared" si="4"/>
        <v>0</v>
      </c>
      <c r="L60" s="1">
        <f t="shared" si="5"/>
        <v>1</v>
      </c>
      <c r="M60" s="1">
        <f t="shared" si="6"/>
        <v>1</v>
      </c>
      <c r="N60" s="1">
        <f t="shared" si="7"/>
        <v>1</v>
      </c>
      <c r="P60" s="1" t="s">
        <v>154</v>
      </c>
      <c r="Q60" t="str">
        <f t="shared" si="8"/>
        <v>00010101</v>
      </c>
      <c r="R60" t="str">
        <f t="shared" si="9"/>
        <v>\ Polygon 58 data:</v>
      </c>
      <c r="S60" t="s">
        <v>109</v>
      </c>
      <c r="T60" t="str">
        <f t="shared" si="10"/>
        <v>\   * %0xxxxxxx: Draw polygon in first phase</v>
      </c>
      <c r="U60" t="str">
        <f t="shared" si="11"/>
        <v>\   * %xx01xxxx: Line colour 1 (black)</v>
      </c>
      <c r="V60" t="str">
        <f t="shared" si="12"/>
        <v>\   * %xxxx01xx: Fill colour 1 (black)</v>
      </c>
      <c r="W60" t="str">
        <f t="shared" si="13"/>
        <v>\   * %xxxxxx01: Polygon has four sides (quadrilateral)</v>
      </c>
    </row>
    <row r="61" spans="1:23" x14ac:dyDescent="0.2">
      <c r="A61" s="1">
        <v>59</v>
      </c>
      <c r="B61" s="2">
        <v>23</v>
      </c>
      <c r="C61" s="2">
        <v>53</v>
      </c>
      <c r="D61" s="3" t="str">
        <f t="shared" si="0"/>
        <v>5323</v>
      </c>
      <c r="E61" s="1">
        <v>2</v>
      </c>
      <c r="F61" t="str">
        <f>VLOOKUP('Polygon Data'!E61,'Object names'!$A$2:$B$11,2)</f>
        <v>Tree</v>
      </c>
      <c r="G61" s="1">
        <f t="shared" si="1"/>
        <v>4</v>
      </c>
      <c r="H61" s="1">
        <v>18</v>
      </c>
      <c r="I61" t="str">
        <f t="shared" si="2"/>
        <v>00011000</v>
      </c>
      <c r="J61" s="1">
        <f t="shared" si="3"/>
        <v>0</v>
      </c>
      <c r="K61" s="1">
        <f t="shared" si="4"/>
        <v>0</v>
      </c>
      <c r="L61" s="1">
        <f t="shared" si="5"/>
        <v>1</v>
      </c>
      <c r="M61" s="1">
        <f t="shared" si="6"/>
        <v>2</v>
      </c>
      <c r="N61" s="1">
        <f t="shared" si="7"/>
        <v>0</v>
      </c>
      <c r="P61" s="1" t="s">
        <v>154</v>
      </c>
      <c r="Q61" t="str">
        <f t="shared" si="8"/>
        <v>00011000</v>
      </c>
      <c r="R61" t="str">
        <f t="shared" si="9"/>
        <v>\ Polygon 59 data:</v>
      </c>
      <c r="S61" t="s">
        <v>109</v>
      </c>
      <c r="T61" t="str">
        <f t="shared" si="10"/>
        <v>\   * %0xxxxxxx: Draw polygon in first phase</v>
      </c>
      <c r="U61" t="str">
        <f t="shared" si="11"/>
        <v>\   * %xx01xxxx: Line colour 1 (black)</v>
      </c>
      <c r="V61" t="str">
        <f t="shared" si="12"/>
        <v>\   * %xxxx10xx: Fill colour 2 (white/yellow/cyan/red)</v>
      </c>
      <c r="W61" t="str">
        <f t="shared" si="13"/>
        <v>\   * %xxxxxx00: Polygon has three sides (triangle)</v>
      </c>
    </row>
    <row r="62" spans="1:23" x14ac:dyDescent="0.2">
      <c r="A62" s="1">
        <v>60</v>
      </c>
      <c r="B62" s="2">
        <v>27</v>
      </c>
      <c r="C62" s="2">
        <v>53</v>
      </c>
      <c r="D62" s="3" t="str">
        <f t="shared" si="0"/>
        <v>5327</v>
      </c>
      <c r="E62" s="1">
        <v>2</v>
      </c>
      <c r="F62" t="str">
        <f>VLOOKUP('Polygon Data'!E62,'Object names'!$A$2:$B$11,2)</f>
        <v>Tree</v>
      </c>
      <c r="G62" s="1">
        <f t="shared" si="1"/>
        <v>4</v>
      </c>
      <c r="H62" s="1" t="s">
        <v>101</v>
      </c>
      <c r="I62" t="str">
        <f t="shared" si="2"/>
        <v>00011100</v>
      </c>
      <c r="J62" s="1">
        <f t="shared" si="3"/>
        <v>0</v>
      </c>
      <c r="K62" s="1">
        <f t="shared" si="4"/>
        <v>0</v>
      </c>
      <c r="L62" s="1">
        <f t="shared" si="5"/>
        <v>1</v>
      </c>
      <c r="M62" s="1">
        <f t="shared" si="6"/>
        <v>3</v>
      </c>
      <c r="N62" s="1">
        <f t="shared" si="7"/>
        <v>0</v>
      </c>
      <c r="P62" s="1" t="s">
        <v>154</v>
      </c>
      <c r="Q62" t="str">
        <f t="shared" si="8"/>
        <v>00011100</v>
      </c>
      <c r="R62" t="str">
        <f t="shared" si="9"/>
        <v>\ Polygon 60 data:</v>
      </c>
      <c r="S62" t="s">
        <v>109</v>
      </c>
      <c r="T62" t="str">
        <f t="shared" si="10"/>
        <v>\   * %0xxxxxxx: Draw polygon in first phase</v>
      </c>
      <c r="U62" t="str">
        <f t="shared" si="11"/>
        <v>\   * %xx01xxxx: Line colour 1 (black)</v>
      </c>
      <c r="V62" t="str">
        <f t="shared" si="12"/>
        <v>\   * %xxxx11xx: Fill colour 3 (green/red/yellow/cyan)</v>
      </c>
      <c r="W62" t="str">
        <f t="shared" si="13"/>
        <v>\   * %xxxxxx00: Polygon has three sides (triangle)</v>
      </c>
    </row>
    <row r="63" spans="1:23" x14ac:dyDescent="0.2">
      <c r="A63" s="1">
        <v>61</v>
      </c>
      <c r="B63" s="2" t="s">
        <v>35</v>
      </c>
      <c r="C63" s="2">
        <v>53</v>
      </c>
      <c r="D63" s="3" t="str">
        <f t="shared" si="0"/>
        <v>532B</v>
      </c>
      <c r="E63" s="1">
        <v>2</v>
      </c>
      <c r="F63" t="str">
        <f>VLOOKUP('Polygon Data'!E63,'Object names'!$A$2:$B$11,2)</f>
        <v>Tree</v>
      </c>
      <c r="G63" s="1">
        <f t="shared" si="1"/>
        <v>4</v>
      </c>
      <c r="H63" s="1">
        <v>18</v>
      </c>
      <c r="I63" t="str">
        <f t="shared" si="2"/>
        <v>00011000</v>
      </c>
      <c r="J63" s="1">
        <f t="shared" si="3"/>
        <v>0</v>
      </c>
      <c r="K63" s="1">
        <f t="shared" si="4"/>
        <v>0</v>
      </c>
      <c r="L63" s="1">
        <f t="shared" si="5"/>
        <v>1</v>
      </c>
      <c r="M63" s="1">
        <f t="shared" si="6"/>
        <v>2</v>
      </c>
      <c r="N63" s="1">
        <f t="shared" si="7"/>
        <v>0</v>
      </c>
      <c r="P63" s="1" t="s">
        <v>154</v>
      </c>
      <c r="Q63" t="str">
        <f t="shared" si="8"/>
        <v>00011000</v>
      </c>
      <c r="R63" t="str">
        <f t="shared" si="9"/>
        <v>\ Polygon 61 data:</v>
      </c>
      <c r="S63" t="s">
        <v>109</v>
      </c>
      <c r="T63" t="str">
        <f t="shared" si="10"/>
        <v>\   * %0xxxxxxx: Draw polygon in first phase</v>
      </c>
      <c r="U63" t="str">
        <f t="shared" si="11"/>
        <v>\   * %xx01xxxx: Line colour 1 (black)</v>
      </c>
      <c r="V63" t="str">
        <f t="shared" si="12"/>
        <v>\   * %xxxx10xx: Fill colour 2 (white/yellow/cyan/red)</v>
      </c>
      <c r="W63" t="str">
        <f t="shared" si="13"/>
        <v>\   * %xxxxxx00: Polygon has three sides (triangle)</v>
      </c>
    </row>
    <row r="64" spans="1:23" x14ac:dyDescent="0.2">
      <c r="A64" s="1">
        <v>62</v>
      </c>
      <c r="B64" s="2" t="s">
        <v>22</v>
      </c>
      <c r="C64" s="2">
        <v>53</v>
      </c>
      <c r="D64" s="3" t="str">
        <f t="shared" si="0"/>
        <v>532F</v>
      </c>
      <c r="E64" s="1">
        <v>2</v>
      </c>
      <c r="F64" t="str">
        <f>VLOOKUP('Polygon Data'!E64,'Object names'!$A$2:$B$11,2)</f>
        <v>Tree</v>
      </c>
      <c r="G64" s="1">
        <f t="shared" si="1"/>
        <v>4</v>
      </c>
      <c r="H64" s="1" t="s">
        <v>101</v>
      </c>
      <c r="I64" t="str">
        <f t="shared" si="2"/>
        <v>00011100</v>
      </c>
      <c r="J64" s="1">
        <f t="shared" si="3"/>
        <v>0</v>
      </c>
      <c r="K64" s="1">
        <f t="shared" si="4"/>
        <v>0</v>
      </c>
      <c r="L64" s="1">
        <f t="shared" si="5"/>
        <v>1</v>
      </c>
      <c r="M64" s="1">
        <f t="shared" si="6"/>
        <v>3</v>
      </c>
      <c r="N64" s="1">
        <f t="shared" si="7"/>
        <v>0</v>
      </c>
      <c r="P64" s="1" t="s">
        <v>154</v>
      </c>
      <c r="Q64" t="str">
        <f t="shared" si="8"/>
        <v>00011100</v>
      </c>
      <c r="R64" t="str">
        <f t="shared" si="9"/>
        <v>\ Polygon 62 data:</v>
      </c>
      <c r="S64" t="s">
        <v>109</v>
      </c>
      <c r="T64" t="str">
        <f t="shared" si="10"/>
        <v>\   * %0xxxxxxx: Draw polygon in first phase</v>
      </c>
      <c r="U64" t="str">
        <f t="shared" si="11"/>
        <v>\   * %xx01xxxx: Line colour 1 (black)</v>
      </c>
      <c r="V64" t="str">
        <f t="shared" si="12"/>
        <v>\   * %xxxx11xx: Fill colour 3 (green/red/yellow/cyan)</v>
      </c>
      <c r="W64" t="str">
        <f t="shared" si="13"/>
        <v>\   * %xxxxxx00: Polygon has three sides (triangle)</v>
      </c>
    </row>
    <row r="65" spans="1:23" x14ac:dyDescent="0.2">
      <c r="A65" s="1">
        <v>63</v>
      </c>
      <c r="B65" s="2">
        <v>33</v>
      </c>
      <c r="C65" s="2">
        <v>53</v>
      </c>
      <c r="D65" s="3" t="str">
        <f t="shared" si="0"/>
        <v>5333</v>
      </c>
      <c r="E65" s="1">
        <v>2</v>
      </c>
      <c r="F65" t="str">
        <f>VLOOKUP('Polygon Data'!E65,'Object names'!$A$2:$B$11,2)</f>
        <v>Tree</v>
      </c>
      <c r="G65" s="1">
        <f t="shared" si="1"/>
        <v>4</v>
      </c>
      <c r="H65" s="1">
        <v>18</v>
      </c>
      <c r="I65" t="str">
        <f t="shared" si="2"/>
        <v>00011000</v>
      </c>
      <c r="J65" s="1">
        <f t="shared" si="3"/>
        <v>0</v>
      </c>
      <c r="K65" s="1">
        <f t="shared" si="4"/>
        <v>0</v>
      </c>
      <c r="L65" s="1">
        <f t="shared" si="5"/>
        <v>1</v>
      </c>
      <c r="M65" s="1">
        <f t="shared" si="6"/>
        <v>2</v>
      </c>
      <c r="N65" s="1">
        <f t="shared" si="7"/>
        <v>0</v>
      </c>
      <c r="P65" s="1" t="s">
        <v>154</v>
      </c>
      <c r="Q65" t="str">
        <f t="shared" si="8"/>
        <v>00011000</v>
      </c>
      <c r="R65" t="str">
        <f t="shared" si="9"/>
        <v>\ Polygon 63 data:</v>
      </c>
      <c r="S65" t="s">
        <v>109</v>
      </c>
      <c r="T65" t="str">
        <f t="shared" si="10"/>
        <v>\   * %0xxxxxxx: Draw polygon in first phase</v>
      </c>
      <c r="U65" t="str">
        <f t="shared" si="11"/>
        <v>\   * %xx01xxxx: Line colour 1 (black)</v>
      </c>
      <c r="V65" t="str">
        <f t="shared" si="12"/>
        <v>\   * %xxxx10xx: Fill colour 2 (white/yellow/cyan/red)</v>
      </c>
      <c r="W65" t="str">
        <f t="shared" si="13"/>
        <v>\   * %xxxxxx00: Polygon has three sides (triangle)</v>
      </c>
    </row>
    <row r="66" spans="1:23" x14ac:dyDescent="0.2">
      <c r="A66" s="1">
        <v>64</v>
      </c>
      <c r="B66" s="2">
        <v>37</v>
      </c>
      <c r="C66" s="2">
        <v>53</v>
      </c>
      <c r="D66" s="3" t="str">
        <f t="shared" si="0"/>
        <v>5337</v>
      </c>
      <c r="E66" s="1">
        <v>2</v>
      </c>
      <c r="F66" t="str">
        <f>VLOOKUP('Polygon Data'!E66,'Object names'!$A$2:$B$11,2)</f>
        <v>Tree</v>
      </c>
      <c r="G66" s="1">
        <f t="shared" si="1"/>
        <v>4</v>
      </c>
      <c r="H66" s="1" t="s">
        <v>101</v>
      </c>
      <c r="I66" t="str">
        <f t="shared" si="2"/>
        <v>00011100</v>
      </c>
      <c r="J66" s="1">
        <f t="shared" si="3"/>
        <v>0</v>
      </c>
      <c r="K66" s="1">
        <f t="shared" si="4"/>
        <v>0</v>
      </c>
      <c r="L66" s="1">
        <f t="shared" si="5"/>
        <v>1</v>
      </c>
      <c r="M66" s="1">
        <f t="shared" si="6"/>
        <v>3</v>
      </c>
      <c r="N66" s="1">
        <f t="shared" si="7"/>
        <v>0</v>
      </c>
      <c r="P66" s="1" t="s">
        <v>154</v>
      </c>
      <c r="Q66" t="str">
        <f t="shared" si="8"/>
        <v>00011100</v>
      </c>
      <c r="R66" t="str">
        <f t="shared" si="9"/>
        <v>\ Polygon 64 data:</v>
      </c>
      <c r="S66" t="s">
        <v>109</v>
      </c>
      <c r="T66" t="str">
        <f t="shared" si="10"/>
        <v>\   * %0xxxxxxx: Draw polygon in first phase</v>
      </c>
      <c r="U66" t="str">
        <f t="shared" si="11"/>
        <v>\   * %xx01xxxx: Line colour 1 (black)</v>
      </c>
      <c r="V66" t="str">
        <f t="shared" si="12"/>
        <v>\   * %xxxx11xx: Fill colour 3 (green/red/yellow/cyan)</v>
      </c>
      <c r="W66" t="str">
        <f t="shared" si="13"/>
        <v>\   * %xxxxxx00: Polygon has three sides (triangle)</v>
      </c>
    </row>
    <row r="67" spans="1:23" x14ac:dyDescent="0.2">
      <c r="A67" s="1">
        <v>65</v>
      </c>
      <c r="B67" s="2" t="s">
        <v>36</v>
      </c>
      <c r="C67" s="2">
        <v>53</v>
      </c>
      <c r="D67" s="3" t="str">
        <f t="shared" ref="D67:D130" si="14">_xlfn.CONCAT(TEXT(C67,"00"),TEXT(B67,"00"))</f>
        <v>533B</v>
      </c>
      <c r="E67" s="1">
        <v>2</v>
      </c>
      <c r="F67" t="str">
        <f>VLOOKUP('Polygon Data'!E67,'Object names'!$A$2:$B$11,2)</f>
        <v>Tree</v>
      </c>
      <c r="G67" s="1">
        <f t="shared" ref="G67:G130" si="15">HEX2DEC(D68)-HEX2DEC(D67)</f>
        <v>4</v>
      </c>
      <c r="H67" s="1">
        <v>18</v>
      </c>
      <c r="I67" t="str">
        <f t="shared" ref="I67:I130" si="16">HEX2BIN(H67,8)</f>
        <v>00011000</v>
      </c>
      <c r="J67" s="1">
        <f t="shared" ref="J67:J130" si="17">_xlfn.BITRSHIFT(_xlfn.BITAND(BIN2DEC(I67),2^7),7)</f>
        <v>0</v>
      </c>
      <c r="K67" s="1">
        <f t="shared" ref="K67:K130" si="18">_xlfn.BITRSHIFT(_xlfn.BITAND(BIN2DEC(I67),2^6),6)</f>
        <v>0</v>
      </c>
      <c r="L67" s="1">
        <f t="shared" ref="L67:L130" si="19">_xlfn.BITRSHIFT(_xlfn.BITAND(BIN2DEC(I67),48),4)</f>
        <v>1</v>
      </c>
      <c r="M67" s="1">
        <f t="shared" ref="M67:M130" si="20">_xlfn.BITRSHIFT(_xlfn.BITAND(BIN2DEC(I67),12),2)</f>
        <v>2</v>
      </c>
      <c r="N67" s="1">
        <f t="shared" ref="N67:N130" si="21">_xlfn.BITAND(BIN2DEC(I67),3)</f>
        <v>0</v>
      </c>
      <c r="P67" s="1" t="s">
        <v>154</v>
      </c>
      <c r="Q67" t="str">
        <f t="shared" ref="Q67:Q130" si="22">I67</f>
        <v>00011000</v>
      </c>
      <c r="R67" t="str">
        <f t="shared" ref="R67:R130" si="23">_xlfn.CONCAT("\ Polygon ",A67," data:")</f>
        <v>\ Polygon 65 data:</v>
      </c>
      <c r="S67" t="s">
        <v>109</v>
      </c>
      <c r="T67" t="str">
        <f t="shared" ref="T67:T130" si="24">_xlfn.CONCAT("\   * %",J67,"xxxxxxx: Draw polygon in ",IF(J67=0,"first","second")," phase")</f>
        <v>\   * %0xxxxxxx: Draw polygon in first phase</v>
      </c>
      <c r="U67" t="str">
        <f t="shared" ref="U67:U130" si="25">_xlfn.CONCAT("\   * %xx",DEC2BIN(L67,2),"xxxx: Line colour ",L67,IF(L67=0," (blue)",IF(L67=1," (black)",IF(L67=2," (white/yellow/cyan/red)"," (green/red/yellow/cyan)"))))</f>
        <v>\   * %xx01xxxx: Line colour 1 (black)</v>
      </c>
      <c r="V67" t="str">
        <f t="shared" ref="V67:V130" si="26">_xlfn.CONCAT("\   * %xxxx",DEC2BIN(M67,2),"xx: Fill colour ",M67,IF(M67=0," (blue)",IF(M67=1," (black)",IF(M67=2," (white/yellow/cyan/red)"," (green/red/yellow/cyan)"))))</f>
        <v>\   * %xxxx10xx: Fill colour 2 (white/yellow/cyan/red)</v>
      </c>
      <c r="W67" t="str">
        <f t="shared" ref="W67:W130" si="27">_xlfn.CONCAT("\   * %xxxxxx",DEC2BIN(N67,2),": Polygon has ",IF(N67=1, "four sides (quadrilateral)","three sides (triangle)"))</f>
        <v>\   * %xxxxxx00: Polygon has three sides (triangle)</v>
      </c>
    </row>
    <row r="68" spans="1:23" x14ac:dyDescent="0.2">
      <c r="A68" s="1">
        <v>66</v>
      </c>
      <c r="B68" s="2" t="s">
        <v>37</v>
      </c>
      <c r="C68" s="2">
        <v>53</v>
      </c>
      <c r="D68" s="3" t="str">
        <f t="shared" si="14"/>
        <v>533F</v>
      </c>
      <c r="E68" s="1">
        <v>2</v>
      </c>
      <c r="F68" t="str">
        <f>VLOOKUP('Polygon Data'!E68,'Object names'!$A$2:$B$11,2)</f>
        <v>Tree</v>
      </c>
      <c r="G68" s="1">
        <f t="shared" si="15"/>
        <v>4</v>
      </c>
      <c r="H68" s="1" t="s">
        <v>101</v>
      </c>
      <c r="I68" t="str">
        <f t="shared" si="16"/>
        <v>00011100</v>
      </c>
      <c r="J68" s="1">
        <f t="shared" si="17"/>
        <v>0</v>
      </c>
      <c r="K68" s="1">
        <f t="shared" si="18"/>
        <v>0</v>
      </c>
      <c r="L68" s="1">
        <f t="shared" si="19"/>
        <v>1</v>
      </c>
      <c r="M68" s="1">
        <f t="shared" si="20"/>
        <v>3</v>
      </c>
      <c r="N68" s="1">
        <f t="shared" si="21"/>
        <v>0</v>
      </c>
      <c r="P68" s="1" t="s">
        <v>154</v>
      </c>
      <c r="Q68" t="str">
        <f t="shared" si="22"/>
        <v>00011100</v>
      </c>
      <c r="R68" t="str">
        <f t="shared" si="23"/>
        <v>\ Polygon 66 data:</v>
      </c>
      <c r="S68" t="s">
        <v>109</v>
      </c>
      <c r="T68" t="str">
        <f t="shared" si="24"/>
        <v>\   * %0xxxxxxx: Draw polygon in first phase</v>
      </c>
      <c r="U68" t="str">
        <f t="shared" si="25"/>
        <v>\   * %xx01xxxx: Line colour 1 (black)</v>
      </c>
      <c r="V68" t="str">
        <f t="shared" si="26"/>
        <v>\   * %xxxx11xx: Fill colour 3 (green/red/yellow/cyan)</v>
      </c>
      <c r="W68" t="str">
        <f t="shared" si="27"/>
        <v>\   * %xxxxxx00: Polygon has three sides (triangle)</v>
      </c>
    </row>
    <row r="69" spans="1:23" x14ac:dyDescent="0.2">
      <c r="A69" s="1">
        <v>67</v>
      </c>
      <c r="B69" s="2">
        <v>43</v>
      </c>
      <c r="C69" s="2">
        <v>53</v>
      </c>
      <c r="D69" s="3" t="str">
        <f t="shared" si="14"/>
        <v>5343</v>
      </c>
      <c r="E69" s="1">
        <v>3</v>
      </c>
      <c r="F69" t="str">
        <f>VLOOKUP('Polygon Data'!E69,'Object names'!$A$2:$B$11,2)</f>
        <v>Boulder</v>
      </c>
      <c r="G69" s="1">
        <f t="shared" si="15"/>
        <v>4</v>
      </c>
      <c r="H69" s="1">
        <v>14</v>
      </c>
      <c r="I69" t="str">
        <f t="shared" si="16"/>
        <v>00010100</v>
      </c>
      <c r="J69" s="1">
        <f t="shared" si="17"/>
        <v>0</v>
      </c>
      <c r="K69" s="1">
        <f t="shared" si="18"/>
        <v>0</v>
      </c>
      <c r="L69" s="1">
        <f t="shared" si="19"/>
        <v>1</v>
      </c>
      <c r="M69" s="1">
        <f t="shared" si="20"/>
        <v>1</v>
      </c>
      <c r="N69" s="1">
        <f t="shared" si="21"/>
        <v>0</v>
      </c>
      <c r="P69" s="1" t="s">
        <v>154</v>
      </c>
      <c r="Q69" t="str">
        <f t="shared" si="22"/>
        <v>00010100</v>
      </c>
      <c r="R69" t="str">
        <f t="shared" si="23"/>
        <v>\ Polygon 67 data:</v>
      </c>
      <c r="S69" t="s">
        <v>109</v>
      </c>
      <c r="T69" t="str">
        <f t="shared" si="24"/>
        <v>\   * %0xxxxxxx: Draw polygon in first phase</v>
      </c>
      <c r="U69" t="str">
        <f t="shared" si="25"/>
        <v>\   * %xx01xxxx: Line colour 1 (black)</v>
      </c>
      <c r="V69" t="str">
        <f t="shared" si="26"/>
        <v>\   * %xxxx01xx: Fill colour 1 (black)</v>
      </c>
      <c r="W69" t="str">
        <f t="shared" si="27"/>
        <v>\   * %xxxxxx00: Polygon has three sides (triangle)</v>
      </c>
    </row>
    <row r="70" spans="1:23" x14ac:dyDescent="0.2">
      <c r="A70" s="1">
        <v>68</v>
      </c>
      <c r="B70" s="2">
        <v>47</v>
      </c>
      <c r="C70" s="2">
        <v>53</v>
      </c>
      <c r="D70" s="3" t="str">
        <f t="shared" si="14"/>
        <v>5347</v>
      </c>
      <c r="E70" s="1">
        <v>3</v>
      </c>
      <c r="F70" t="str">
        <f>VLOOKUP('Polygon Data'!E70,'Object names'!$A$2:$B$11,2)</f>
        <v>Boulder</v>
      </c>
      <c r="G70" s="1">
        <f t="shared" si="15"/>
        <v>4</v>
      </c>
      <c r="H70" s="1">
        <v>14</v>
      </c>
      <c r="I70" t="str">
        <f t="shared" si="16"/>
        <v>00010100</v>
      </c>
      <c r="J70" s="1">
        <f t="shared" si="17"/>
        <v>0</v>
      </c>
      <c r="K70" s="1">
        <f t="shared" si="18"/>
        <v>0</v>
      </c>
      <c r="L70" s="1">
        <f t="shared" si="19"/>
        <v>1</v>
      </c>
      <c r="M70" s="1">
        <f t="shared" si="20"/>
        <v>1</v>
      </c>
      <c r="N70" s="1">
        <f t="shared" si="21"/>
        <v>0</v>
      </c>
      <c r="P70" s="1" t="s">
        <v>154</v>
      </c>
      <c r="Q70" t="str">
        <f t="shared" si="22"/>
        <v>00010100</v>
      </c>
      <c r="R70" t="str">
        <f t="shared" si="23"/>
        <v>\ Polygon 68 data:</v>
      </c>
      <c r="S70" t="s">
        <v>109</v>
      </c>
      <c r="T70" t="str">
        <f t="shared" si="24"/>
        <v>\   * %0xxxxxxx: Draw polygon in first phase</v>
      </c>
      <c r="U70" t="str">
        <f t="shared" si="25"/>
        <v>\   * %xx01xxxx: Line colour 1 (black)</v>
      </c>
      <c r="V70" t="str">
        <f t="shared" si="26"/>
        <v>\   * %xxxx01xx: Fill colour 1 (black)</v>
      </c>
      <c r="W70" t="str">
        <f t="shared" si="27"/>
        <v>\   * %xxxxxx00: Polygon has three sides (triangle)</v>
      </c>
    </row>
    <row r="71" spans="1:23" x14ac:dyDescent="0.2">
      <c r="A71" s="1">
        <v>69</v>
      </c>
      <c r="B71" s="2" t="s">
        <v>38</v>
      </c>
      <c r="C71" s="2">
        <v>53</v>
      </c>
      <c r="D71" s="3" t="str">
        <f t="shared" si="14"/>
        <v>534B</v>
      </c>
      <c r="E71" s="1">
        <v>3</v>
      </c>
      <c r="F71" t="str">
        <f>VLOOKUP('Polygon Data'!E71,'Object names'!$A$2:$B$11,2)</f>
        <v>Boulder</v>
      </c>
      <c r="G71" s="1">
        <f t="shared" si="15"/>
        <v>4</v>
      </c>
      <c r="H71" s="1">
        <v>14</v>
      </c>
      <c r="I71" t="str">
        <f t="shared" si="16"/>
        <v>00010100</v>
      </c>
      <c r="J71" s="1">
        <f t="shared" si="17"/>
        <v>0</v>
      </c>
      <c r="K71" s="1">
        <f t="shared" si="18"/>
        <v>0</v>
      </c>
      <c r="L71" s="1">
        <f t="shared" si="19"/>
        <v>1</v>
      </c>
      <c r="M71" s="1">
        <f t="shared" si="20"/>
        <v>1</v>
      </c>
      <c r="N71" s="1">
        <f t="shared" si="21"/>
        <v>0</v>
      </c>
      <c r="P71" s="1" t="s">
        <v>154</v>
      </c>
      <c r="Q71" t="str">
        <f t="shared" si="22"/>
        <v>00010100</v>
      </c>
      <c r="R71" t="str">
        <f t="shared" si="23"/>
        <v>\ Polygon 69 data:</v>
      </c>
      <c r="S71" t="s">
        <v>109</v>
      </c>
      <c r="T71" t="str">
        <f t="shared" si="24"/>
        <v>\   * %0xxxxxxx: Draw polygon in first phase</v>
      </c>
      <c r="U71" t="str">
        <f t="shared" si="25"/>
        <v>\   * %xx01xxxx: Line colour 1 (black)</v>
      </c>
      <c r="V71" t="str">
        <f t="shared" si="26"/>
        <v>\   * %xxxx01xx: Fill colour 1 (black)</v>
      </c>
      <c r="W71" t="str">
        <f t="shared" si="27"/>
        <v>\   * %xxxxxx00: Polygon has three sides (triangle)</v>
      </c>
    </row>
    <row r="72" spans="1:23" x14ac:dyDescent="0.2">
      <c r="A72" s="1">
        <v>70</v>
      </c>
      <c r="B72" s="2" t="s">
        <v>39</v>
      </c>
      <c r="C72" s="2">
        <v>53</v>
      </c>
      <c r="D72" s="3" t="str">
        <f t="shared" si="14"/>
        <v>534F</v>
      </c>
      <c r="E72" s="1">
        <v>3</v>
      </c>
      <c r="F72" t="str">
        <f>VLOOKUP('Polygon Data'!E72,'Object names'!$A$2:$B$11,2)</f>
        <v>Boulder</v>
      </c>
      <c r="G72" s="1">
        <f t="shared" si="15"/>
        <v>4</v>
      </c>
      <c r="H72" s="1">
        <v>14</v>
      </c>
      <c r="I72" t="str">
        <f t="shared" si="16"/>
        <v>00010100</v>
      </c>
      <c r="J72" s="1">
        <f t="shared" si="17"/>
        <v>0</v>
      </c>
      <c r="K72" s="1">
        <f t="shared" si="18"/>
        <v>0</v>
      </c>
      <c r="L72" s="1">
        <f t="shared" si="19"/>
        <v>1</v>
      </c>
      <c r="M72" s="1">
        <f t="shared" si="20"/>
        <v>1</v>
      </c>
      <c r="N72" s="1">
        <f t="shared" si="21"/>
        <v>0</v>
      </c>
      <c r="P72" s="1" t="s">
        <v>154</v>
      </c>
      <c r="Q72" t="str">
        <f t="shared" si="22"/>
        <v>00010100</v>
      </c>
      <c r="R72" t="str">
        <f t="shared" si="23"/>
        <v>\ Polygon 70 data:</v>
      </c>
      <c r="S72" t="s">
        <v>109</v>
      </c>
      <c r="T72" t="str">
        <f t="shared" si="24"/>
        <v>\   * %0xxxxxxx: Draw polygon in first phase</v>
      </c>
      <c r="U72" t="str">
        <f t="shared" si="25"/>
        <v>\   * %xx01xxxx: Line colour 1 (black)</v>
      </c>
      <c r="V72" t="str">
        <f t="shared" si="26"/>
        <v>\   * %xxxx01xx: Fill colour 1 (black)</v>
      </c>
      <c r="W72" t="str">
        <f t="shared" si="27"/>
        <v>\   * %xxxxxx00: Polygon has three sides (triangle)</v>
      </c>
    </row>
    <row r="73" spans="1:23" x14ac:dyDescent="0.2">
      <c r="A73" s="1">
        <v>71</v>
      </c>
      <c r="B73" s="2">
        <v>53</v>
      </c>
      <c r="C73" s="2">
        <v>53</v>
      </c>
      <c r="D73" s="3" t="str">
        <f t="shared" si="14"/>
        <v>5353</v>
      </c>
      <c r="E73" s="1">
        <v>3</v>
      </c>
      <c r="F73" t="str">
        <f>VLOOKUP('Polygon Data'!E73,'Object names'!$A$2:$B$11,2)</f>
        <v>Boulder</v>
      </c>
      <c r="G73" s="1">
        <f t="shared" si="15"/>
        <v>4</v>
      </c>
      <c r="H73" s="1">
        <v>18</v>
      </c>
      <c r="I73" t="str">
        <f t="shared" si="16"/>
        <v>00011000</v>
      </c>
      <c r="J73" s="1">
        <f t="shared" si="17"/>
        <v>0</v>
      </c>
      <c r="K73" s="1">
        <f t="shared" si="18"/>
        <v>0</v>
      </c>
      <c r="L73" s="1">
        <f t="shared" si="19"/>
        <v>1</v>
      </c>
      <c r="M73" s="1">
        <f t="shared" si="20"/>
        <v>2</v>
      </c>
      <c r="N73" s="1">
        <f t="shared" si="21"/>
        <v>0</v>
      </c>
      <c r="P73" s="1" t="s">
        <v>154</v>
      </c>
      <c r="Q73" t="str">
        <f t="shared" si="22"/>
        <v>00011000</v>
      </c>
      <c r="R73" t="str">
        <f t="shared" si="23"/>
        <v>\ Polygon 71 data:</v>
      </c>
      <c r="S73" t="s">
        <v>109</v>
      </c>
      <c r="T73" t="str">
        <f t="shared" si="24"/>
        <v>\   * %0xxxxxxx: Draw polygon in first phase</v>
      </c>
      <c r="U73" t="str">
        <f t="shared" si="25"/>
        <v>\   * %xx01xxxx: Line colour 1 (black)</v>
      </c>
      <c r="V73" t="str">
        <f t="shared" si="26"/>
        <v>\   * %xxxx10xx: Fill colour 2 (white/yellow/cyan/red)</v>
      </c>
      <c r="W73" t="str">
        <f t="shared" si="27"/>
        <v>\   * %xxxxxx00: Polygon has three sides (triangle)</v>
      </c>
    </row>
    <row r="74" spans="1:23" x14ac:dyDescent="0.2">
      <c r="A74" s="1">
        <v>72</v>
      </c>
      <c r="B74" s="2">
        <v>57</v>
      </c>
      <c r="C74" s="2">
        <v>53</v>
      </c>
      <c r="D74" s="3" t="str">
        <f t="shared" si="14"/>
        <v>5357</v>
      </c>
      <c r="E74" s="1">
        <v>3</v>
      </c>
      <c r="F74" t="str">
        <f>VLOOKUP('Polygon Data'!E74,'Object names'!$A$2:$B$11,2)</f>
        <v>Boulder</v>
      </c>
      <c r="G74" s="1">
        <f t="shared" si="15"/>
        <v>4</v>
      </c>
      <c r="H74" s="1">
        <v>18</v>
      </c>
      <c r="I74" t="str">
        <f t="shared" si="16"/>
        <v>00011000</v>
      </c>
      <c r="J74" s="1">
        <f t="shared" si="17"/>
        <v>0</v>
      </c>
      <c r="K74" s="1">
        <f t="shared" si="18"/>
        <v>0</v>
      </c>
      <c r="L74" s="1">
        <f t="shared" si="19"/>
        <v>1</v>
      </c>
      <c r="M74" s="1">
        <f t="shared" si="20"/>
        <v>2</v>
      </c>
      <c r="N74" s="1">
        <f t="shared" si="21"/>
        <v>0</v>
      </c>
      <c r="P74" s="1" t="s">
        <v>154</v>
      </c>
      <c r="Q74" t="str">
        <f t="shared" si="22"/>
        <v>00011000</v>
      </c>
      <c r="R74" t="str">
        <f t="shared" si="23"/>
        <v>\ Polygon 72 data:</v>
      </c>
      <c r="S74" t="s">
        <v>109</v>
      </c>
      <c r="T74" t="str">
        <f t="shared" si="24"/>
        <v>\   * %0xxxxxxx: Draw polygon in first phase</v>
      </c>
      <c r="U74" t="str">
        <f t="shared" si="25"/>
        <v>\   * %xx01xxxx: Line colour 1 (black)</v>
      </c>
      <c r="V74" t="str">
        <f t="shared" si="26"/>
        <v>\   * %xxxx10xx: Fill colour 2 (white/yellow/cyan/red)</v>
      </c>
      <c r="W74" t="str">
        <f t="shared" si="27"/>
        <v>\   * %xxxxxx00: Polygon has three sides (triangle)</v>
      </c>
    </row>
    <row r="75" spans="1:23" x14ac:dyDescent="0.2">
      <c r="A75" s="1">
        <v>73</v>
      </c>
      <c r="B75" s="2" t="s">
        <v>40</v>
      </c>
      <c r="C75" s="2">
        <v>53</v>
      </c>
      <c r="D75" s="3" t="str">
        <f t="shared" si="14"/>
        <v>535B</v>
      </c>
      <c r="E75" s="1">
        <v>3</v>
      </c>
      <c r="F75" t="str">
        <f>VLOOKUP('Polygon Data'!E75,'Object names'!$A$2:$B$11,2)</f>
        <v>Boulder</v>
      </c>
      <c r="G75" s="1">
        <f t="shared" si="15"/>
        <v>4</v>
      </c>
      <c r="H75" s="1">
        <v>18</v>
      </c>
      <c r="I75" t="str">
        <f t="shared" si="16"/>
        <v>00011000</v>
      </c>
      <c r="J75" s="1">
        <f t="shared" si="17"/>
        <v>0</v>
      </c>
      <c r="K75" s="1">
        <f t="shared" si="18"/>
        <v>0</v>
      </c>
      <c r="L75" s="1">
        <f t="shared" si="19"/>
        <v>1</v>
      </c>
      <c r="M75" s="1">
        <f t="shared" si="20"/>
        <v>2</v>
      </c>
      <c r="N75" s="1">
        <f t="shared" si="21"/>
        <v>0</v>
      </c>
      <c r="P75" s="1" t="s">
        <v>154</v>
      </c>
      <c r="Q75" t="str">
        <f t="shared" si="22"/>
        <v>00011000</v>
      </c>
      <c r="R75" t="str">
        <f t="shared" si="23"/>
        <v>\ Polygon 73 data:</v>
      </c>
      <c r="S75" t="s">
        <v>109</v>
      </c>
      <c r="T75" t="str">
        <f t="shared" si="24"/>
        <v>\   * %0xxxxxxx: Draw polygon in first phase</v>
      </c>
      <c r="U75" t="str">
        <f t="shared" si="25"/>
        <v>\   * %xx01xxxx: Line colour 1 (black)</v>
      </c>
      <c r="V75" t="str">
        <f t="shared" si="26"/>
        <v>\   * %xxxx10xx: Fill colour 2 (white/yellow/cyan/red)</v>
      </c>
      <c r="W75" t="str">
        <f t="shared" si="27"/>
        <v>\   * %xxxxxx00: Polygon has three sides (triangle)</v>
      </c>
    </row>
    <row r="76" spans="1:23" x14ac:dyDescent="0.2">
      <c r="A76" s="1">
        <v>74</v>
      </c>
      <c r="B76" s="2" t="s">
        <v>41</v>
      </c>
      <c r="C76" s="2">
        <v>53</v>
      </c>
      <c r="D76" s="3" t="str">
        <f t="shared" si="14"/>
        <v>535F</v>
      </c>
      <c r="E76" s="1">
        <v>3</v>
      </c>
      <c r="F76" t="str">
        <f>VLOOKUP('Polygon Data'!E76,'Object names'!$A$2:$B$11,2)</f>
        <v>Boulder</v>
      </c>
      <c r="G76" s="1">
        <f t="shared" si="15"/>
        <v>4</v>
      </c>
      <c r="H76" s="1">
        <v>18</v>
      </c>
      <c r="I76" t="str">
        <f t="shared" si="16"/>
        <v>00011000</v>
      </c>
      <c r="J76" s="1">
        <f t="shared" si="17"/>
        <v>0</v>
      </c>
      <c r="K76" s="1">
        <f t="shared" si="18"/>
        <v>0</v>
      </c>
      <c r="L76" s="1">
        <f t="shared" si="19"/>
        <v>1</v>
      </c>
      <c r="M76" s="1">
        <f t="shared" si="20"/>
        <v>2</v>
      </c>
      <c r="N76" s="1">
        <f t="shared" si="21"/>
        <v>0</v>
      </c>
      <c r="P76" s="1" t="s">
        <v>154</v>
      </c>
      <c r="Q76" t="str">
        <f t="shared" si="22"/>
        <v>00011000</v>
      </c>
      <c r="R76" t="str">
        <f t="shared" si="23"/>
        <v>\ Polygon 74 data:</v>
      </c>
      <c r="S76" t="s">
        <v>109</v>
      </c>
      <c r="T76" t="str">
        <f t="shared" si="24"/>
        <v>\   * %0xxxxxxx: Draw polygon in first phase</v>
      </c>
      <c r="U76" t="str">
        <f t="shared" si="25"/>
        <v>\   * %xx01xxxx: Line colour 1 (black)</v>
      </c>
      <c r="V76" t="str">
        <f t="shared" si="26"/>
        <v>\   * %xxxx10xx: Fill colour 2 (white/yellow/cyan/red)</v>
      </c>
      <c r="W76" t="str">
        <f t="shared" si="27"/>
        <v>\   * %xxxxxx00: Polygon has three sides (triangle)</v>
      </c>
    </row>
    <row r="77" spans="1:23" x14ac:dyDescent="0.2">
      <c r="A77" s="1">
        <v>75</v>
      </c>
      <c r="B77" s="2">
        <v>63</v>
      </c>
      <c r="C77" s="2">
        <v>53</v>
      </c>
      <c r="D77" s="3" t="str">
        <f t="shared" si="14"/>
        <v>5363</v>
      </c>
      <c r="E77" s="1">
        <v>3</v>
      </c>
      <c r="F77" t="str">
        <f>VLOOKUP('Polygon Data'!E77,'Object names'!$A$2:$B$11,2)</f>
        <v>Boulder</v>
      </c>
      <c r="G77" s="1">
        <f t="shared" si="15"/>
        <v>5</v>
      </c>
      <c r="H77" s="1">
        <v>15</v>
      </c>
      <c r="I77" t="str">
        <f t="shared" si="16"/>
        <v>00010101</v>
      </c>
      <c r="J77" s="1">
        <f t="shared" si="17"/>
        <v>0</v>
      </c>
      <c r="K77" s="1">
        <f t="shared" si="18"/>
        <v>0</v>
      </c>
      <c r="L77" s="1">
        <f t="shared" si="19"/>
        <v>1</v>
      </c>
      <c r="M77" s="1">
        <f t="shared" si="20"/>
        <v>1</v>
      </c>
      <c r="N77" s="1">
        <f t="shared" si="21"/>
        <v>1</v>
      </c>
      <c r="P77" s="1" t="s">
        <v>154</v>
      </c>
      <c r="Q77" t="str">
        <f t="shared" si="22"/>
        <v>00010101</v>
      </c>
      <c r="R77" t="str">
        <f t="shared" si="23"/>
        <v>\ Polygon 75 data:</v>
      </c>
      <c r="S77" t="s">
        <v>109</v>
      </c>
      <c r="T77" t="str">
        <f t="shared" si="24"/>
        <v>\   * %0xxxxxxx: Draw polygon in first phase</v>
      </c>
      <c r="U77" t="str">
        <f t="shared" si="25"/>
        <v>\   * %xx01xxxx: Line colour 1 (black)</v>
      </c>
      <c r="V77" t="str">
        <f t="shared" si="26"/>
        <v>\   * %xxxx01xx: Fill colour 1 (black)</v>
      </c>
      <c r="W77" t="str">
        <f t="shared" si="27"/>
        <v>\   * %xxxxxx01: Polygon has four sides (quadrilateral)</v>
      </c>
    </row>
    <row r="78" spans="1:23" x14ac:dyDescent="0.2">
      <c r="A78" s="1">
        <v>76</v>
      </c>
      <c r="B78" s="2">
        <v>68</v>
      </c>
      <c r="C78" s="2">
        <v>53</v>
      </c>
      <c r="D78" s="3" t="str">
        <f t="shared" si="14"/>
        <v>5368</v>
      </c>
      <c r="E78" s="1">
        <v>3</v>
      </c>
      <c r="F78" t="str">
        <f>VLOOKUP('Polygon Data'!E78,'Object names'!$A$2:$B$11,2)</f>
        <v>Boulder</v>
      </c>
      <c r="G78" s="4">
        <v>5</v>
      </c>
      <c r="H78" s="1">
        <v>15</v>
      </c>
      <c r="I78" t="str">
        <f t="shared" si="16"/>
        <v>00010101</v>
      </c>
      <c r="J78" s="1">
        <f t="shared" si="17"/>
        <v>0</v>
      </c>
      <c r="K78" s="1">
        <f t="shared" si="18"/>
        <v>0</v>
      </c>
      <c r="L78" s="1">
        <f t="shared" si="19"/>
        <v>1</v>
      </c>
      <c r="M78" s="1">
        <f t="shared" si="20"/>
        <v>1</v>
      </c>
      <c r="N78" s="1">
        <f t="shared" si="21"/>
        <v>1</v>
      </c>
      <c r="P78" s="1" t="s">
        <v>154</v>
      </c>
      <c r="Q78" t="str">
        <f t="shared" si="22"/>
        <v>00010101</v>
      </c>
      <c r="R78" t="str">
        <f t="shared" si="23"/>
        <v>\ Polygon 76 data:</v>
      </c>
      <c r="S78" t="s">
        <v>109</v>
      </c>
      <c r="T78" t="str">
        <f t="shared" si="24"/>
        <v>\   * %0xxxxxxx: Draw polygon in first phase</v>
      </c>
      <c r="U78" t="str">
        <f t="shared" si="25"/>
        <v>\   * %xx01xxxx: Line colour 1 (black)</v>
      </c>
      <c r="V78" t="str">
        <f t="shared" si="26"/>
        <v>\   * %xxxx01xx: Fill colour 1 (black)</v>
      </c>
      <c r="W78" t="str">
        <f t="shared" si="27"/>
        <v>\   * %xxxxxx01: Polygon has four sides (quadrilateral)</v>
      </c>
    </row>
    <row r="79" spans="1:23" x14ac:dyDescent="0.2">
      <c r="A79" s="1">
        <v>77</v>
      </c>
      <c r="B79" s="2" t="s">
        <v>42</v>
      </c>
      <c r="C79" s="2">
        <v>49</v>
      </c>
      <c r="D79" s="3" t="str">
        <f t="shared" si="14"/>
        <v>49CD</v>
      </c>
      <c r="E79" s="1">
        <v>4</v>
      </c>
      <c r="F79" t="str">
        <f>VLOOKUP('Polygon Data'!E79,'Object names'!$A$2:$B$11,2)</f>
        <v>Meanie</v>
      </c>
      <c r="G79" s="1">
        <f t="shared" si="15"/>
        <v>5</v>
      </c>
      <c r="H79" s="1">
        <v>15</v>
      </c>
      <c r="I79" t="str">
        <f t="shared" si="16"/>
        <v>00010101</v>
      </c>
      <c r="J79" s="1">
        <f t="shared" si="17"/>
        <v>0</v>
      </c>
      <c r="K79" s="1">
        <f t="shared" si="18"/>
        <v>0</v>
      </c>
      <c r="L79" s="1">
        <f t="shared" si="19"/>
        <v>1</v>
      </c>
      <c r="M79" s="1">
        <f t="shared" si="20"/>
        <v>1</v>
      </c>
      <c r="N79" s="1">
        <f t="shared" si="21"/>
        <v>1</v>
      </c>
      <c r="P79" s="1" t="s">
        <v>154</v>
      </c>
      <c r="Q79" t="str">
        <f t="shared" si="22"/>
        <v>00010101</v>
      </c>
      <c r="R79" t="str">
        <f t="shared" si="23"/>
        <v>\ Polygon 77 data:</v>
      </c>
      <c r="S79" t="s">
        <v>109</v>
      </c>
      <c r="T79" t="str">
        <f t="shared" si="24"/>
        <v>\   * %0xxxxxxx: Draw polygon in first phase</v>
      </c>
      <c r="U79" t="str">
        <f t="shared" si="25"/>
        <v>\   * %xx01xxxx: Line colour 1 (black)</v>
      </c>
      <c r="V79" t="str">
        <f t="shared" si="26"/>
        <v>\   * %xxxx01xx: Fill colour 1 (black)</v>
      </c>
      <c r="W79" t="str">
        <f t="shared" si="27"/>
        <v>\   * %xxxxxx01: Polygon has four sides (quadrilateral)</v>
      </c>
    </row>
    <row r="80" spans="1:23" x14ac:dyDescent="0.2">
      <c r="A80" s="1">
        <v>78</v>
      </c>
      <c r="B80" s="2" t="s">
        <v>43</v>
      </c>
      <c r="C80" s="2">
        <v>49</v>
      </c>
      <c r="D80" s="3" t="str">
        <f t="shared" si="14"/>
        <v>49D2</v>
      </c>
      <c r="E80" s="1">
        <v>4</v>
      </c>
      <c r="F80" t="str">
        <f>VLOOKUP('Polygon Data'!E80,'Object names'!$A$2:$B$11,2)</f>
        <v>Meanie</v>
      </c>
      <c r="G80" s="1">
        <f t="shared" si="15"/>
        <v>4</v>
      </c>
      <c r="H80" s="1">
        <v>28</v>
      </c>
      <c r="I80" t="str">
        <f t="shared" si="16"/>
        <v>00101000</v>
      </c>
      <c r="J80" s="1">
        <f t="shared" si="17"/>
        <v>0</v>
      </c>
      <c r="K80" s="1">
        <f t="shared" si="18"/>
        <v>0</v>
      </c>
      <c r="L80" s="1">
        <f t="shared" si="19"/>
        <v>2</v>
      </c>
      <c r="M80" s="1">
        <f t="shared" si="20"/>
        <v>2</v>
      </c>
      <c r="N80" s="1">
        <f t="shared" si="21"/>
        <v>0</v>
      </c>
      <c r="P80" s="1" t="s">
        <v>154</v>
      </c>
      <c r="Q80" t="str">
        <f t="shared" si="22"/>
        <v>00101000</v>
      </c>
      <c r="R80" t="str">
        <f t="shared" si="23"/>
        <v>\ Polygon 78 data:</v>
      </c>
      <c r="S80" t="s">
        <v>109</v>
      </c>
      <c r="T80" t="str">
        <f t="shared" si="24"/>
        <v>\   * %0xxxxxxx: Draw polygon in first phase</v>
      </c>
      <c r="U80" t="str">
        <f t="shared" si="25"/>
        <v>\   * %xx10xxxx: Line colour 2 (white/yellow/cyan/red)</v>
      </c>
      <c r="V80" t="str">
        <f t="shared" si="26"/>
        <v>\   * %xxxx10xx: Fill colour 2 (white/yellow/cyan/red)</v>
      </c>
      <c r="W80" t="str">
        <f t="shared" si="27"/>
        <v>\   * %xxxxxx00: Polygon has three sides (triangle)</v>
      </c>
    </row>
    <row r="81" spans="1:23" x14ac:dyDescent="0.2">
      <c r="A81" s="1">
        <v>79</v>
      </c>
      <c r="B81" s="2" t="s">
        <v>9</v>
      </c>
      <c r="C81" s="2">
        <v>49</v>
      </c>
      <c r="D81" s="3" t="str">
        <f t="shared" si="14"/>
        <v>49D6</v>
      </c>
      <c r="E81" s="1">
        <v>4</v>
      </c>
      <c r="F81" t="str">
        <f>VLOOKUP('Polygon Data'!E81,'Object names'!$A$2:$B$11,2)</f>
        <v>Meanie</v>
      </c>
      <c r="G81" s="1">
        <f t="shared" si="15"/>
        <v>4</v>
      </c>
      <c r="H81" s="1">
        <v>28</v>
      </c>
      <c r="I81" t="str">
        <f t="shared" si="16"/>
        <v>00101000</v>
      </c>
      <c r="J81" s="1">
        <f t="shared" si="17"/>
        <v>0</v>
      </c>
      <c r="K81" s="1">
        <f t="shared" si="18"/>
        <v>0</v>
      </c>
      <c r="L81" s="1">
        <f t="shared" si="19"/>
        <v>2</v>
      </c>
      <c r="M81" s="1">
        <f t="shared" si="20"/>
        <v>2</v>
      </c>
      <c r="N81" s="1">
        <f t="shared" si="21"/>
        <v>0</v>
      </c>
      <c r="P81" s="1" t="s">
        <v>154</v>
      </c>
      <c r="Q81" t="str">
        <f t="shared" si="22"/>
        <v>00101000</v>
      </c>
      <c r="R81" t="str">
        <f t="shared" si="23"/>
        <v>\ Polygon 79 data:</v>
      </c>
      <c r="S81" t="s">
        <v>109</v>
      </c>
      <c r="T81" t="str">
        <f t="shared" si="24"/>
        <v>\   * %0xxxxxxx: Draw polygon in first phase</v>
      </c>
      <c r="U81" t="str">
        <f t="shared" si="25"/>
        <v>\   * %xx10xxxx: Line colour 2 (white/yellow/cyan/red)</v>
      </c>
      <c r="V81" t="str">
        <f t="shared" si="26"/>
        <v>\   * %xxxx10xx: Fill colour 2 (white/yellow/cyan/red)</v>
      </c>
      <c r="W81" t="str">
        <f t="shared" si="27"/>
        <v>\   * %xxxxxx00: Polygon has three sides (triangle)</v>
      </c>
    </row>
    <row r="82" spans="1:23" x14ac:dyDescent="0.2">
      <c r="A82" s="1">
        <v>80</v>
      </c>
      <c r="B82" s="2" t="s">
        <v>44</v>
      </c>
      <c r="C82" s="2">
        <v>49</v>
      </c>
      <c r="D82" s="3" t="str">
        <f t="shared" si="14"/>
        <v>49DA</v>
      </c>
      <c r="E82" s="1">
        <v>4</v>
      </c>
      <c r="F82" t="str">
        <f>VLOOKUP('Polygon Data'!E82,'Object names'!$A$2:$B$11,2)</f>
        <v>Meanie</v>
      </c>
      <c r="G82" s="1">
        <f t="shared" si="15"/>
        <v>4</v>
      </c>
      <c r="H82" s="1" t="s">
        <v>101</v>
      </c>
      <c r="I82" t="str">
        <f t="shared" si="16"/>
        <v>00011100</v>
      </c>
      <c r="J82" s="1">
        <f t="shared" si="17"/>
        <v>0</v>
      </c>
      <c r="K82" s="1">
        <f t="shared" si="18"/>
        <v>0</v>
      </c>
      <c r="L82" s="1">
        <f t="shared" si="19"/>
        <v>1</v>
      </c>
      <c r="M82" s="1">
        <f t="shared" si="20"/>
        <v>3</v>
      </c>
      <c r="N82" s="1">
        <f t="shared" si="21"/>
        <v>0</v>
      </c>
      <c r="P82" s="1" t="s">
        <v>154</v>
      </c>
      <c r="Q82" t="str">
        <f t="shared" si="22"/>
        <v>00011100</v>
      </c>
      <c r="R82" t="str">
        <f t="shared" si="23"/>
        <v>\ Polygon 80 data:</v>
      </c>
      <c r="S82" t="s">
        <v>109</v>
      </c>
      <c r="T82" t="str">
        <f t="shared" si="24"/>
        <v>\   * %0xxxxxxx: Draw polygon in first phase</v>
      </c>
      <c r="U82" t="str">
        <f t="shared" si="25"/>
        <v>\   * %xx01xxxx: Line colour 1 (black)</v>
      </c>
      <c r="V82" t="str">
        <f t="shared" si="26"/>
        <v>\   * %xxxx11xx: Fill colour 3 (green/red/yellow/cyan)</v>
      </c>
      <c r="W82" t="str">
        <f t="shared" si="27"/>
        <v>\   * %xxxxxx00: Polygon has three sides (triangle)</v>
      </c>
    </row>
    <row r="83" spans="1:23" x14ac:dyDescent="0.2">
      <c r="A83" s="1">
        <v>81</v>
      </c>
      <c r="B83" s="2" t="s">
        <v>45</v>
      </c>
      <c r="C83" s="2">
        <v>49</v>
      </c>
      <c r="D83" s="3" t="str">
        <f t="shared" si="14"/>
        <v>49DE</v>
      </c>
      <c r="E83" s="1">
        <v>4</v>
      </c>
      <c r="F83" t="str">
        <f>VLOOKUP('Polygon Data'!E83,'Object names'!$A$2:$B$11,2)</f>
        <v>Meanie</v>
      </c>
      <c r="G83" s="1">
        <f t="shared" si="15"/>
        <v>4</v>
      </c>
      <c r="H83" s="1" t="s">
        <v>101</v>
      </c>
      <c r="I83" t="str">
        <f t="shared" si="16"/>
        <v>00011100</v>
      </c>
      <c r="J83" s="1">
        <f t="shared" si="17"/>
        <v>0</v>
      </c>
      <c r="K83" s="1">
        <f t="shared" si="18"/>
        <v>0</v>
      </c>
      <c r="L83" s="1">
        <f t="shared" si="19"/>
        <v>1</v>
      </c>
      <c r="M83" s="1">
        <f t="shared" si="20"/>
        <v>3</v>
      </c>
      <c r="N83" s="1">
        <f t="shared" si="21"/>
        <v>0</v>
      </c>
      <c r="P83" s="1" t="s">
        <v>154</v>
      </c>
      <c r="Q83" t="str">
        <f t="shared" si="22"/>
        <v>00011100</v>
      </c>
      <c r="R83" t="str">
        <f t="shared" si="23"/>
        <v>\ Polygon 81 data:</v>
      </c>
      <c r="S83" t="s">
        <v>109</v>
      </c>
      <c r="T83" t="str">
        <f t="shared" si="24"/>
        <v>\   * %0xxxxxxx: Draw polygon in first phase</v>
      </c>
      <c r="U83" t="str">
        <f t="shared" si="25"/>
        <v>\   * %xx01xxxx: Line colour 1 (black)</v>
      </c>
      <c r="V83" t="str">
        <f t="shared" si="26"/>
        <v>\   * %xxxx11xx: Fill colour 3 (green/red/yellow/cyan)</v>
      </c>
      <c r="W83" t="str">
        <f t="shared" si="27"/>
        <v>\   * %xxxxxx00: Polygon has three sides (triangle)</v>
      </c>
    </row>
    <row r="84" spans="1:23" x14ac:dyDescent="0.2">
      <c r="A84" s="1">
        <v>82</v>
      </c>
      <c r="B84" s="2" t="s">
        <v>46</v>
      </c>
      <c r="C84" s="2">
        <v>49</v>
      </c>
      <c r="D84" s="3" t="str">
        <f t="shared" si="14"/>
        <v>49E2</v>
      </c>
      <c r="E84" s="1">
        <v>4</v>
      </c>
      <c r="F84" t="str">
        <f>VLOOKUP('Polygon Data'!E84,'Object names'!$A$2:$B$11,2)</f>
        <v>Meanie</v>
      </c>
      <c r="G84" s="1">
        <f t="shared" si="15"/>
        <v>5</v>
      </c>
      <c r="H84" s="1">
        <v>35</v>
      </c>
      <c r="I84" t="str">
        <f t="shared" si="16"/>
        <v>00110101</v>
      </c>
      <c r="J84" s="1">
        <f t="shared" si="17"/>
        <v>0</v>
      </c>
      <c r="K84" s="1">
        <f t="shared" si="18"/>
        <v>0</v>
      </c>
      <c r="L84" s="1">
        <f t="shared" si="19"/>
        <v>3</v>
      </c>
      <c r="M84" s="1">
        <f t="shared" si="20"/>
        <v>1</v>
      </c>
      <c r="N84" s="1">
        <f t="shared" si="21"/>
        <v>1</v>
      </c>
      <c r="P84" s="1" t="s">
        <v>154</v>
      </c>
      <c r="Q84" t="str">
        <f t="shared" si="22"/>
        <v>00110101</v>
      </c>
      <c r="R84" t="str">
        <f t="shared" si="23"/>
        <v>\ Polygon 82 data:</v>
      </c>
      <c r="S84" t="s">
        <v>109</v>
      </c>
      <c r="T84" t="str">
        <f t="shared" si="24"/>
        <v>\   * %0xxxxxxx: Draw polygon in first phase</v>
      </c>
      <c r="U84" t="str">
        <f t="shared" si="25"/>
        <v>\   * %xx11xxxx: Line colour 3 (green/red/yellow/cyan)</v>
      </c>
      <c r="V84" t="str">
        <f t="shared" si="26"/>
        <v>\   * %xxxx01xx: Fill colour 1 (black)</v>
      </c>
      <c r="W84" t="str">
        <f t="shared" si="27"/>
        <v>\   * %xxxxxx01: Polygon has four sides (quadrilateral)</v>
      </c>
    </row>
    <row r="85" spans="1:23" x14ac:dyDescent="0.2">
      <c r="A85" s="1">
        <v>83</v>
      </c>
      <c r="B85" s="2" t="s">
        <v>47</v>
      </c>
      <c r="C85" s="2">
        <v>49</v>
      </c>
      <c r="D85" s="3" t="str">
        <f t="shared" si="14"/>
        <v>49E7</v>
      </c>
      <c r="E85" s="1">
        <v>4</v>
      </c>
      <c r="F85" t="str">
        <f>VLOOKUP('Polygon Data'!E85,'Object names'!$A$2:$B$11,2)</f>
        <v>Meanie</v>
      </c>
      <c r="G85" s="1">
        <f t="shared" si="15"/>
        <v>4</v>
      </c>
      <c r="H85" s="1" t="s">
        <v>102</v>
      </c>
      <c r="I85" t="str">
        <f t="shared" si="16"/>
        <v>10111100</v>
      </c>
      <c r="J85" s="1">
        <f t="shared" si="17"/>
        <v>1</v>
      </c>
      <c r="K85" s="1">
        <f t="shared" si="18"/>
        <v>0</v>
      </c>
      <c r="L85" s="1">
        <f t="shared" si="19"/>
        <v>3</v>
      </c>
      <c r="M85" s="1">
        <f t="shared" si="20"/>
        <v>3</v>
      </c>
      <c r="N85" s="1">
        <f t="shared" si="21"/>
        <v>0</v>
      </c>
      <c r="P85" s="1" t="s">
        <v>154</v>
      </c>
      <c r="Q85" t="str">
        <f t="shared" si="22"/>
        <v>10111100</v>
      </c>
      <c r="R85" t="str">
        <f t="shared" si="23"/>
        <v>\ Polygon 83 data:</v>
      </c>
      <c r="S85" t="s">
        <v>109</v>
      </c>
      <c r="T85" t="str">
        <f t="shared" si="24"/>
        <v>\   * %1xxxxxxx: Draw polygon in second phase</v>
      </c>
      <c r="U85" t="str">
        <f t="shared" si="25"/>
        <v>\   * %xx11xxxx: Line colour 3 (green/red/yellow/cyan)</v>
      </c>
      <c r="V85" t="str">
        <f t="shared" si="26"/>
        <v>\   * %xxxx11xx: Fill colour 3 (green/red/yellow/cyan)</v>
      </c>
      <c r="W85" t="str">
        <f t="shared" si="27"/>
        <v>\   * %xxxxxx00: Polygon has three sides (triangle)</v>
      </c>
    </row>
    <row r="86" spans="1:23" x14ac:dyDescent="0.2">
      <c r="A86" s="1">
        <v>84</v>
      </c>
      <c r="B86" s="2" t="s">
        <v>48</v>
      </c>
      <c r="C86" s="2">
        <v>49</v>
      </c>
      <c r="D86" s="3" t="str">
        <f t="shared" si="14"/>
        <v>49EB</v>
      </c>
      <c r="E86" s="1">
        <v>4</v>
      </c>
      <c r="F86" t="str">
        <f>VLOOKUP('Polygon Data'!E86,'Object names'!$A$2:$B$11,2)</f>
        <v>Meanie</v>
      </c>
      <c r="G86" s="1">
        <f t="shared" si="15"/>
        <v>4</v>
      </c>
      <c r="H86" s="1" t="s">
        <v>102</v>
      </c>
      <c r="I86" t="str">
        <f t="shared" si="16"/>
        <v>10111100</v>
      </c>
      <c r="J86" s="1">
        <f t="shared" si="17"/>
        <v>1</v>
      </c>
      <c r="K86" s="1">
        <f t="shared" si="18"/>
        <v>0</v>
      </c>
      <c r="L86" s="1">
        <f t="shared" si="19"/>
        <v>3</v>
      </c>
      <c r="M86" s="1">
        <f t="shared" si="20"/>
        <v>3</v>
      </c>
      <c r="N86" s="1">
        <f t="shared" si="21"/>
        <v>0</v>
      </c>
      <c r="P86" s="1" t="s">
        <v>154</v>
      </c>
      <c r="Q86" t="str">
        <f t="shared" si="22"/>
        <v>10111100</v>
      </c>
      <c r="R86" t="str">
        <f t="shared" si="23"/>
        <v>\ Polygon 84 data:</v>
      </c>
      <c r="S86" t="s">
        <v>109</v>
      </c>
      <c r="T86" t="str">
        <f t="shared" si="24"/>
        <v>\   * %1xxxxxxx: Draw polygon in second phase</v>
      </c>
      <c r="U86" t="str">
        <f t="shared" si="25"/>
        <v>\   * %xx11xxxx: Line colour 3 (green/red/yellow/cyan)</v>
      </c>
      <c r="V86" t="str">
        <f t="shared" si="26"/>
        <v>\   * %xxxx11xx: Fill colour 3 (green/red/yellow/cyan)</v>
      </c>
      <c r="W86" t="str">
        <f t="shared" si="27"/>
        <v>\   * %xxxxxx00: Polygon has three sides (triangle)</v>
      </c>
    </row>
    <row r="87" spans="1:23" x14ac:dyDescent="0.2">
      <c r="A87" s="1">
        <v>85</v>
      </c>
      <c r="B87" s="2" t="s">
        <v>49</v>
      </c>
      <c r="C87" s="2">
        <v>49</v>
      </c>
      <c r="D87" s="3" t="str">
        <f t="shared" si="14"/>
        <v>49EF</v>
      </c>
      <c r="E87" s="1">
        <v>4</v>
      </c>
      <c r="F87" t="str">
        <f>VLOOKUP('Polygon Data'!E87,'Object names'!$A$2:$B$11,2)</f>
        <v>Meanie</v>
      </c>
      <c r="G87" s="1">
        <f t="shared" si="15"/>
        <v>5</v>
      </c>
      <c r="H87" s="1" t="s">
        <v>3</v>
      </c>
      <c r="I87" t="str">
        <f t="shared" si="16"/>
        <v>10111001</v>
      </c>
      <c r="J87" s="1">
        <f t="shared" si="17"/>
        <v>1</v>
      </c>
      <c r="K87" s="1">
        <f t="shared" si="18"/>
        <v>0</v>
      </c>
      <c r="L87" s="1">
        <f t="shared" si="19"/>
        <v>3</v>
      </c>
      <c r="M87" s="1">
        <f t="shared" si="20"/>
        <v>2</v>
      </c>
      <c r="N87" s="1">
        <f t="shared" si="21"/>
        <v>1</v>
      </c>
      <c r="P87" s="1" t="s">
        <v>154</v>
      </c>
      <c r="Q87" t="str">
        <f t="shared" si="22"/>
        <v>10111001</v>
      </c>
      <c r="R87" t="str">
        <f t="shared" si="23"/>
        <v>\ Polygon 85 data:</v>
      </c>
      <c r="S87" t="s">
        <v>109</v>
      </c>
      <c r="T87" t="str">
        <f t="shared" si="24"/>
        <v>\   * %1xxxxxxx: Draw polygon in second phase</v>
      </c>
      <c r="U87" t="str">
        <f t="shared" si="25"/>
        <v>\   * %xx11xxxx: Line colour 3 (green/red/yellow/cyan)</v>
      </c>
      <c r="V87" t="str">
        <f t="shared" si="26"/>
        <v>\   * %xxxx10xx: Fill colour 2 (white/yellow/cyan/red)</v>
      </c>
      <c r="W87" t="str">
        <f t="shared" si="27"/>
        <v>\   * %xxxxxx01: Polygon has four sides (quadrilateral)</v>
      </c>
    </row>
    <row r="88" spans="1:23" x14ac:dyDescent="0.2">
      <c r="A88" s="1">
        <v>86</v>
      </c>
      <c r="B88" s="2" t="s">
        <v>50</v>
      </c>
      <c r="C88" s="2">
        <v>49</v>
      </c>
      <c r="D88" s="3" t="str">
        <f t="shared" si="14"/>
        <v>49F4</v>
      </c>
      <c r="E88" s="1">
        <v>4</v>
      </c>
      <c r="F88" t="str">
        <f>VLOOKUP('Polygon Data'!E88,'Object names'!$A$2:$B$11,2)</f>
        <v>Meanie</v>
      </c>
      <c r="G88" s="1">
        <f t="shared" si="15"/>
        <v>4</v>
      </c>
      <c r="H88" s="1">
        <v>14</v>
      </c>
      <c r="I88" t="str">
        <f t="shared" si="16"/>
        <v>00010100</v>
      </c>
      <c r="J88" s="1">
        <f t="shared" si="17"/>
        <v>0</v>
      </c>
      <c r="K88" s="1">
        <f t="shared" si="18"/>
        <v>0</v>
      </c>
      <c r="L88" s="1">
        <f t="shared" si="19"/>
        <v>1</v>
      </c>
      <c r="M88" s="1">
        <f t="shared" si="20"/>
        <v>1</v>
      </c>
      <c r="N88" s="1">
        <f t="shared" si="21"/>
        <v>0</v>
      </c>
      <c r="P88" s="1" t="s">
        <v>154</v>
      </c>
      <c r="Q88" t="str">
        <f t="shared" si="22"/>
        <v>00010100</v>
      </c>
      <c r="R88" t="str">
        <f t="shared" si="23"/>
        <v>\ Polygon 86 data:</v>
      </c>
      <c r="S88" t="s">
        <v>109</v>
      </c>
      <c r="T88" t="str">
        <f t="shared" si="24"/>
        <v>\   * %0xxxxxxx: Draw polygon in first phase</v>
      </c>
      <c r="U88" t="str">
        <f t="shared" si="25"/>
        <v>\   * %xx01xxxx: Line colour 1 (black)</v>
      </c>
      <c r="V88" t="str">
        <f t="shared" si="26"/>
        <v>\   * %xxxx01xx: Fill colour 1 (black)</v>
      </c>
      <c r="W88" t="str">
        <f t="shared" si="27"/>
        <v>\   * %xxxxxx00: Polygon has three sides (triangle)</v>
      </c>
    </row>
    <row r="89" spans="1:23" x14ac:dyDescent="0.2">
      <c r="A89" s="1">
        <v>87</v>
      </c>
      <c r="B89" s="2" t="s">
        <v>51</v>
      </c>
      <c r="C89" s="2">
        <v>49</v>
      </c>
      <c r="D89" s="3" t="str">
        <f t="shared" si="14"/>
        <v>49F8</v>
      </c>
      <c r="E89" s="1">
        <v>4</v>
      </c>
      <c r="F89" t="str">
        <f>VLOOKUP('Polygon Data'!E89,'Object names'!$A$2:$B$11,2)</f>
        <v>Meanie</v>
      </c>
      <c r="G89" s="1">
        <f t="shared" si="15"/>
        <v>4</v>
      </c>
      <c r="H89" s="1">
        <v>14</v>
      </c>
      <c r="I89" t="str">
        <f t="shared" si="16"/>
        <v>00010100</v>
      </c>
      <c r="J89" s="1">
        <f t="shared" si="17"/>
        <v>0</v>
      </c>
      <c r="K89" s="1">
        <f t="shared" si="18"/>
        <v>0</v>
      </c>
      <c r="L89" s="1">
        <f t="shared" si="19"/>
        <v>1</v>
      </c>
      <c r="M89" s="1">
        <f t="shared" si="20"/>
        <v>1</v>
      </c>
      <c r="N89" s="1">
        <f t="shared" si="21"/>
        <v>0</v>
      </c>
      <c r="P89" s="1" t="s">
        <v>154</v>
      </c>
      <c r="Q89" t="str">
        <f t="shared" si="22"/>
        <v>00010100</v>
      </c>
      <c r="R89" t="str">
        <f t="shared" si="23"/>
        <v>\ Polygon 87 data:</v>
      </c>
      <c r="S89" t="s">
        <v>109</v>
      </c>
      <c r="T89" t="str">
        <f t="shared" si="24"/>
        <v>\   * %0xxxxxxx: Draw polygon in first phase</v>
      </c>
      <c r="U89" t="str">
        <f t="shared" si="25"/>
        <v>\   * %xx01xxxx: Line colour 1 (black)</v>
      </c>
      <c r="V89" t="str">
        <f t="shared" si="26"/>
        <v>\   * %xxxx01xx: Fill colour 1 (black)</v>
      </c>
      <c r="W89" t="str">
        <f t="shared" si="27"/>
        <v>\   * %xxxxxx00: Polygon has three sides (triangle)</v>
      </c>
    </row>
    <row r="90" spans="1:23" x14ac:dyDescent="0.2">
      <c r="A90" s="1">
        <v>88</v>
      </c>
      <c r="B90" s="2" t="s">
        <v>52</v>
      </c>
      <c r="C90" s="2">
        <v>49</v>
      </c>
      <c r="D90" s="3" t="str">
        <f t="shared" si="14"/>
        <v>49FC</v>
      </c>
      <c r="E90" s="1">
        <v>4</v>
      </c>
      <c r="F90" t="str">
        <f>VLOOKUP('Polygon Data'!E90,'Object names'!$A$2:$B$11,2)</f>
        <v>Meanie</v>
      </c>
      <c r="G90" s="1">
        <f t="shared" si="15"/>
        <v>4</v>
      </c>
      <c r="H90" s="1">
        <v>18</v>
      </c>
      <c r="I90" t="str">
        <f t="shared" si="16"/>
        <v>00011000</v>
      </c>
      <c r="J90" s="1">
        <f t="shared" si="17"/>
        <v>0</v>
      </c>
      <c r="K90" s="1">
        <f t="shared" si="18"/>
        <v>0</v>
      </c>
      <c r="L90" s="1">
        <f t="shared" si="19"/>
        <v>1</v>
      </c>
      <c r="M90" s="1">
        <f t="shared" si="20"/>
        <v>2</v>
      </c>
      <c r="N90" s="1">
        <f t="shared" si="21"/>
        <v>0</v>
      </c>
      <c r="P90" s="1" t="s">
        <v>154</v>
      </c>
      <c r="Q90" t="str">
        <f t="shared" si="22"/>
        <v>00011000</v>
      </c>
      <c r="R90" t="str">
        <f t="shared" si="23"/>
        <v>\ Polygon 88 data:</v>
      </c>
      <c r="S90" t="s">
        <v>109</v>
      </c>
      <c r="T90" t="str">
        <f t="shared" si="24"/>
        <v>\   * %0xxxxxxx: Draw polygon in first phase</v>
      </c>
      <c r="U90" t="str">
        <f t="shared" si="25"/>
        <v>\   * %xx01xxxx: Line colour 1 (black)</v>
      </c>
      <c r="V90" t="str">
        <f t="shared" si="26"/>
        <v>\   * %xxxx10xx: Fill colour 2 (white/yellow/cyan/red)</v>
      </c>
      <c r="W90" t="str">
        <f t="shared" si="27"/>
        <v>\   * %xxxxxx00: Polygon has three sides (triangle)</v>
      </c>
    </row>
    <row r="91" spans="1:23" x14ac:dyDescent="0.2">
      <c r="A91" s="1">
        <v>89</v>
      </c>
      <c r="B91" s="2">
        <v>0</v>
      </c>
      <c r="C91" s="2" t="s">
        <v>82</v>
      </c>
      <c r="D91" s="3" t="str">
        <f t="shared" si="14"/>
        <v>4A00</v>
      </c>
      <c r="E91" s="1">
        <v>4</v>
      </c>
      <c r="F91" t="str">
        <f>VLOOKUP('Polygon Data'!E91,'Object names'!$A$2:$B$11,2)</f>
        <v>Meanie</v>
      </c>
      <c r="G91" s="1">
        <f t="shared" si="15"/>
        <v>4</v>
      </c>
      <c r="H91" s="1">
        <v>18</v>
      </c>
      <c r="I91" t="str">
        <f t="shared" si="16"/>
        <v>00011000</v>
      </c>
      <c r="J91" s="1">
        <f t="shared" si="17"/>
        <v>0</v>
      </c>
      <c r="K91" s="1">
        <f t="shared" si="18"/>
        <v>0</v>
      </c>
      <c r="L91" s="1">
        <f t="shared" si="19"/>
        <v>1</v>
      </c>
      <c r="M91" s="1">
        <f t="shared" si="20"/>
        <v>2</v>
      </c>
      <c r="N91" s="1">
        <f t="shared" si="21"/>
        <v>0</v>
      </c>
      <c r="P91" s="1" t="s">
        <v>154</v>
      </c>
      <c r="Q91" t="str">
        <f t="shared" si="22"/>
        <v>00011000</v>
      </c>
      <c r="R91" t="str">
        <f t="shared" si="23"/>
        <v>\ Polygon 89 data:</v>
      </c>
      <c r="S91" t="s">
        <v>109</v>
      </c>
      <c r="T91" t="str">
        <f t="shared" si="24"/>
        <v>\   * %0xxxxxxx: Draw polygon in first phase</v>
      </c>
      <c r="U91" t="str">
        <f t="shared" si="25"/>
        <v>\   * %xx01xxxx: Line colour 1 (black)</v>
      </c>
      <c r="V91" t="str">
        <f t="shared" si="26"/>
        <v>\   * %xxxx10xx: Fill colour 2 (white/yellow/cyan/red)</v>
      </c>
      <c r="W91" t="str">
        <f t="shared" si="27"/>
        <v>\   * %xxxxxx00: Polygon has three sides (triangle)</v>
      </c>
    </row>
    <row r="92" spans="1:23" x14ac:dyDescent="0.2">
      <c r="A92" s="1">
        <v>90</v>
      </c>
      <c r="B92" s="2">
        <v>4</v>
      </c>
      <c r="C92" s="2" t="s">
        <v>82</v>
      </c>
      <c r="D92" s="3" t="str">
        <f t="shared" si="14"/>
        <v>4A04</v>
      </c>
      <c r="E92" s="1">
        <v>4</v>
      </c>
      <c r="F92" t="str">
        <f>VLOOKUP('Polygon Data'!E92,'Object names'!$A$2:$B$11,2)</f>
        <v>Meanie</v>
      </c>
      <c r="G92" s="1">
        <f t="shared" si="15"/>
        <v>4</v>
      </c>
      <c r="H92" s="1">
        <v>18</v>
      </c>
      <c r="I92" t="str">
        <f t="shared" si="16"/>
        <v>00011000</v>
      </c>
      <c r="J92" s="1">
        <f t="shared" si="17"/>
        <v>0</v>
      </c>
      <c r="K92" s="1">
        <f t="shared" si="18"/>
        <v>0</v>
      </c>
      <c r="L92" s="1">
        <f t="shared" si="19"/>
        <v>1</v>
      </c>
      <c r="M92" s="1">
        <f t="shared" si="20"/>
        <v>2</v>
      </c>
      <c r="N92" s="1">
        <f t="shared" si="21"/>
        <v>0</v>
      </c>
      <c r="P92" s="1" t="s">
        <v>154</v>
      </c>
      <c r="Q92" t="str">
        <f t="shared" si="22"/>
        <v>00011000</v>
      </c>
      <c r="R92" t="str">
        <f t="shared" si="23"/>
        <v>\ Polygon 90 data:</v>
      </c>
      <c r="S92" t="s">
        <v>109</v>
      </c>
      <c r="T92" t="str">
        <f t="shared" si="24"/>
        <v>\   * %0xxxxxxx: Draw polygon in first phase</v>
      </c>
      <c r="U92" t="str">
        <f t="shared" si="25"/>
        <v>\   * %xx01xxxx: Line colour 1 (black)</v>
      </c>
      <c r="V92" t="str">
        <f t="shared" si="26"/>
        <v>\   * %xxxx10xx: Fill colour 2 (white/yellow/cyan/red)</v>
      </c>
      <c r="W92" t="str">
        <f t="shared" si="27"/>
        <v>\   * %xxxxxx00: Polygon has three sides (triangle)</v>
      </c>
    </row>
    <row r="93" spans="1:23" x14ac:dyDescent="0.2">
      <c r="A93" s="1">
        <v>91</v>
      </c>
      <c r="B93" s="2">
        <v>8</v>
      </c>
      <c r="C93" s="2" t="s">
        <v>82</v>
      </c>
      <c r="D93" s="3" t="str">
        <f t="shared" si="14"/>
        <v>4A08</v>
      </c>
      <c r="E93" s="1">
        <v>4</v>
      </c>
      <c r="F93" t="str">
        <f>VLOOKUP('Polygon Data'!E93,'Object names'!$A$2:$B$11,2)</f>
        <v>Meanie</v>
      </c>
      <c r="G93" s="1">
        <f t="shared" si="15"/>
        <v>4</v>
      </c>
      <c r="H93" s="1">
        <v>14</v>
      </c>
      <c r="I93" t="str">
        <f t="shared" si="16"/>
        <v>00010100</v>
      </c>
      <c r="J93" s="1">
        <f t="shared" si="17"/>
        <v>0</v>
      </c>
      <c r="K93" s="1">
        <f t="shared" si="18"/>
        <v>0</v>
      </c>
      <c r="L93" s="1">
        <f t="shared" si="19"/>
        <v>1</v>
      </c>
      <c r="M93" s="1">
        <f t="shared" si="20"/>
        <v>1</v>
      </c>
      <c r="N93" s="1">
        <f t="shared" si="21"/>
        <v>0</v>
      </c>
      <c r="P93" s="1" t="s">
        <v>154</v>
      </c>
      <c r="Q93" t="str">
        <f t="shared" si="22"/>
        <v>00010100</v>
      </c>
      <c r="R93" t="str">
        <f t="shared" si="23"/>
        <v>\ Polygon 91 data:</v>
      </c>
      <c r="S93" t="s">
        <v>109</v>
      </c>
      <c r="T93" t="str">
        <f t="shared" si="24"/>
        <v>\   * %0xxxxxxx: Draw polygon in first phase</v>
      </c>
      <c r="U93" t="str">
        <f t="shared" si="25"/>
        <v>\   * %xx01xxxx: Line colour 1 (black)</v>
      </c>
      <c r="V93" t="str">
        <f t="shared" si="26"/>
        <v>\   * %xxxx01xx: Fill colour 1 (black)</v>
      </c>
      <c r="W93" t="str">
        <f t="shared" si="27"/>
        <v>\   * %xxxxxx00: Polygon has three sides (triangle)</v>
      </c>
    </row>
    <row r="94" spans="1:23" x14ac:dyDescent="0.2">
      <c r="A94" s="1">
        <v>92</v>
      </c>
      <c r="B94" s="2" t="s">
        <v>53</v>
      </c>
      <c r="C94" s="2" t="s">
        <v>82</v>
      </c>
      <c r="D94" s="3" t="str">
        <f t="shared" si="14"/>
        <v>4A0C</v>
      </c>
      <c r="E94" s="1">
        <v>4</v>
      </c>
      <c r="F94" t="str">
        <f>VLOOKUP('Polygon Data'!E94,'Object names'!$A$2:$B$11,2)</f>
        <v>Meanie</v>
      </c>
      <c r="G94" s="1">
        <f t="shared" si="15"/>
        <v>4</v>
      </c>
      <c r="H94" s="1">
        <v>14</v>
      </c>
      <c r="I94" t="str">
        <f t="shared" si="16"/>
        <v>00010100</v>
      </c>
      <c r="J94" s="1">
        <f t="shared" si="17"/>
        <v>0</v>
      </c>
      <c r="K94" s="1">
        <f t="shared" si="18"/>
        <v>0</v>
      </c>
      <c r="L94" s="1">
        <f t="shared" si="19"/>
        <v>1</v>
      </c>
      <c r="M94" s="1">
        <f t="shared" si="20"/>
        <v>1</v>
      </c>
      <c r="N94" s="1">
        <f t="shared" si="21"/>
        <v>0</v>
      </c>
      <c r="P94" s="1" t="s">
        <v>154</v>
      </c>
      <c r="Q94" t="str">
        <f t="shared" si="22"/>
        <v>00010100</v>
      </c>
      <c r="R94" t="str">
        <f t="shared" si="23"/>
        <v>\ Polygon 92 data:</v>
      </c>
      <c r="S94" t="s">
        <v>109</v>
      </c>
      <c r="T94" t="str">
        <f t="shared" si="24"/>
        <v>\   * %0xxxxxxx: Draw polygon in first phase</v>
      </c>
      <c r="U94" t="str">
        <f t="shared" si="25"/>
        <v>\   * %xx01xxxx: Line colour 1 (black)</v>
      </c>
      <c r="V94" t="str">
        <f t="shared" si="26"/>
        <v>\   * %xxxx01xx: Fill colour 1 (black)</v>
      </c>
      <c r="W94" t="str">
        <f t="shared" si="27"/>
        <v>\   * %xxxxxx00: Polygon has three sides (triangle)</v>
      </c>
    </row>
    <row r="95" spans="1:23" x14ac:dyDescent="0.2">
      <c r="A95" s="1">
        <v>93</v>
      </c>
      <c r="B95" s="2">
        <v>10</v>
      </c>
      <c r="C95" s="2" t="s">
        <v>82</v>
      </c>
      <c r="D95" s="3" t="str">
        <f t="shared" si="14"/>
        <v>4A10</v>
      </c>
      <c r="E95" s="1">
        <v>4</v>
      </c>
      <c r="F95" t="str">
        <f>VLOOKUP('Polygon Data'!E95,'Object names'!$A$2:$B$11,2)</f>
        <v>Meanie</v>
      </c>
      <c r="G95" s="1">
        <f t="shared" si="15"/>
        <v>5</v>
      </c>
      <c r="H95" s="1" t="s">
        <v>99</v>
      </c>
      <c r="I95" t="str">
        <f t="shared" si="16"/>
        <v>00111101</v>
      </c>
      <c r="J95" s="1">
        <f t="shared" si="17"/>
        <v>0</v>
      </c>
      <c r="K95" s="1">
        <f t="shared" si="18"/>
        <v>0</v>
      </c>
      <c r="L95" s="1">
        <f t="shared" si="19"/>
        <v>3</v>
      </c>
      <c r="M95" s="1">
        <f t="shared" si="20"/>
        <v>3</v>
      </c>
      <c r="N95" s="1">
        <f t="shared" si="21"/>
        <v>1</v>
      </c>
      <c r="P95" s="1" t="s">
        <v>154</v>
      </c>
      <c r="Q95" t="str">
        <f t="shared" si="22"/>
        <v>00111101</v>
      </c>
      <c r="R95" t="str">
        <f t="shared" si="23"/>
        <v>\ Polygon 93 data:</v>
      </c>
      <c r="S95" t="s">
        <v>109</v>
      </c>
      <c r="T95" t="str">
        <f t="shared" si="24"/>
        <v>\   * %0xxxxxxx: Draw polygon in first phase</v>
      </c>
      <c r="U95" t="str">
        <f t="shared" si="25"/>
        <v>\   * %xx11xxxx: Line colour 3 (green/red/yellow/cyan)</v>
      </c>
      <c r="V95" t="str">
        <f t="shared" si="26"/>
        <v>\   * %xxxx11xx: Fill colour 3 (green/red/yellow/cyan)</v>
      </c>
      <c r="W95" t="str">
        <f t="shared" si="27"/>
        <v>\   * %xxxxxx01: Polygon has four sides (quadrilateral)</v>
      </c>
    </row>
    <row r="96" spans="1:23" x14ac:dyDescent="0.2">
      <c r="A96" s="1">
        <v>94</v>
      </c>
      <c r="B96" s="2">
        <v>15</v>
      </c>
      <c r="C96" s="2" t="s">
        <v>82</v>
      </c>
      <c r="D96" s="3" t="str">
        <f t="shared" si="14"/>
        <v>4A15</v>
      </c>
      <c r="E96" s="1">
        <v>4</v>
      </c>
      <c r="F96" t="str">
        <f>VLOOKUP('Polygon Data'!E96,'Object names'!$A$2:$B$11,2)</f>
        <v>Meanie</v>
      </c>
      <c r="G96" s="1">
        <f t="shared" si="15"/>
        <v>4</v>
      </c>
      <c r="H96" s="1">
        <v>18</v>
      </c>
      <c r="I96" t="str">
        <f t="shared" si="16"/>
        <v>00011000</v>
      </c>
      <c r="J96" s="1">
        <f t="shared" si="17"/>
        <v>0</v>
      </c>
      <c r="K96" s="1">
        <f t="shared" si="18"/>
        <v>0</v>
      </c>
      <c r="L96" s="1">
        <f t="shared" si="19"/>
        <v>1</v>
      </c>
      <c r="M96" s="1">
        <f t="shared" si="20"/>
        <v>2</v>
      </c>
      <c r="N96" s="1">
        <f t="shared" si="21"/>
        <v>0</v>
      </c>
      <c r="P96" s="1" t="s">
        <v>154</v>
      </c>
      <c r="Q96" t="str">
        <f t="shared" si="22"/>
        <v>00011000</v>
      </c>
      <c r="R96" t="str">
        <f t="shared" si="23"/>
        <v>\ Polygon 94 data:</v>
      </c>
      <c r="S96" t="s">
        <v>109</v>
      </c>
      <c r="T96" t="str">
        <f t="shared" si="24"/>
        <v>\   * %0xxxxxxx: Draw polygon in first phase</v>
      </c>
      <c r="U96" t="str">
        <f t="shared" si="25"/>
        <v>\   * %xx01xxxx: Line colour 1 (black)</v>
      </c>
      <c r="V96" t="str">
        <f t="shared" si="26"/>
        <v>\   * %xxxx10xx: Fill colour 2 (white/yellow/cyan/red)</v>
      </c>
      <c r="W96" t="str">
        <f t="shared" si="27"/>
        <v>\   * %xxxxxx00: Polygon has three sides (triangle)</v>
      </c>
    </row>
    <row r="97" spans="1:23" x14ac:dyDescent="0.2">
      <c r="A97" s="1">
        <v>95</v>
      </c>
      <c r="B97" s="2">
        <v>19</v>
      </c>
      <c r="C97" s="2" t="s">
        <v>82</v>
      </c>
      <c r="D97" s="3" t="str">
        <f t="shared" si="14"/>
        <v>4A19</v>
      </c>
      <c r="E97" s="1">
        <v>4</v>
      </c>
      <c r="F97" t="str">
        <f>VLOOKUP('Polygon Data'!E97,'Object names'!$A$2:$B$11,2)</f>
        <v>Meanie</v>
      </c>
      <c r="G97" s="1">
        <f t="shared" si="15"/>
        <v>4</v>
      </c>
      <c r="H97" s="1">
        <v>18</v>
      </c>
      <c r="I97" t="str">
        <f t="shared" si="16"/>
        <v>00011000</v>
      </c>
      <c r="J97" s="1">
        <f t="shared" si="17"/>
        <v>0</v>
      </c>
      <c r="K97" s="1">
        <f t="shared" si="18"/>
        <v>0</v>
      </c>
      <c r="L97" s="1">
        <f t="shared" si="19"/>
        <v>1</v>
      </c>
      <c r="M97" s="1">
        <f t="shared" si="20"/>
        <v>2</v>
      </c>
      <c r="N97" s="1">
        <f t="shared" si="21"/>
        <v>0</v>
      </c>
      <c r="P97" s="1" t="s">
        <v>154</v>
      </c>
      <c r="Q97" t="str">
        <f t="shared" si="22"/>
        <v>00011000</v>
      </c>
      <c r="R97" t="str">
        <f t="shared" si="23"/>
        <v>\ Polygon 95 data:</v>
      </c>
      <c r="S97" t="s">
        <v>109</v>
      </c>
      <c r="T97" t="str">
        <f t="shared" si="24"/>
        <v>\   * %0xxxxxxx: Draw polygon in first phase</v>
      </c>
      <c r="U97" t="str">
        <f t="shared" si="25"/>
        <v>\   * %xx01xxxx: Line colour 1 (black)</v>
      </c>
      <c r="V97" t="str">
        <f t="shared" si="26"/>
        <v>\   * %xxxx10xx: Fill colour 2 (white/yellow/cyan/red)</v>
      </c>
      <c r="W97" t="str">
        <f t="shared" si="27"/>
        <v>\   * %xxxxxx00: Polygon has three sides (triangle)</v>
      </c>
    </row>
    <row r="98" spans="1:23" x14ac:dyDescent="0.2">
      <c r="A98" s="1">
        <v>96</v>
      </c>
      <c r="B98" s="2" t="s">
        <v>54</v>
      </c>
      <c r="C98" s="2" t="s">
        <v>82</v>
      </c>
      <c r="D98" s="3" t="str">
        <f t="shared" si="14"/>
        <v>4A1D</v>
      </c>
      <c r="E98" s="1">
        <v>4</v>
      </c>
      <c r="F98" t="str">
        <f>VLOOKUP('Polygon Data'!E98,'Object names'!$A$2:$B$11,2)</f>
        <v>Meanie</v>
      </c>
      <c r="G98" s="1">
        <f t="shared" si="15"/>
        <v>4</v>
      </c>
      <c r="H98" s="1">
        <v>14</v>
      </c>
      <c r="I98" t="str">
        <f t="shared" si="16"/>
        <v>00010100</v>
      </c>
      <c r="J98" s="1">
        <f t="shared" si="17"/>
        <v>0</v>
      </c>
      <c r="K98" s="1">
        <f t="shared" si="18"/>
        <v>0</v>
      </c>
      <c r="L98" s="1">
        <f t="shared" si="19"/>
        <v>1</v>
      </c>
      <c r="M98" s="1">
        <f t="shared" si="20"/>
        <v>1</v>
      </c>
      <c r="N98" s="1">
        <f t="shared" si="21"/>
        <v>0</v>
      </c>
      <c r="P98" s="1" t="s">
        <v>154</v>
      </c>
      <c r="Q98" t="str">
        <f t="shared" si="22"/>
        <v>00010100</v>
      </c>
      <c r="R98" t="str">
        <f t="shared" si="23"/>
        <v>\ Polygon 96 data:</v>
      </c>
      <c r="S98" t="s">
        <v>109</v>
      </c>
      <c r="T98" t="str">
        <f t="shared" si="24"/>
        <v>\   * %0xxxxxxx: Draw polygon in first phase</v>
      </c>
      <c r="U98" t="str">
        <f t="shared" si="25"/>
        <v>\   * %xx01xxxx: Line colour 1 (black)</v>
      </c>
      <c r="V98" t="str">
        <f t="shared" si="26"/>
        <v>\   * %xxxx01xx: Fill colour 1 (black)</v>
      </c>
      <c r="W98" t="str">
        <f t="shared" si="27"/>
        <v>\   * %xxxxxx00: Polygon has three sides (triangle)</v>
      </c>
    </row>
    <row r="99" spans="1:23" x14ac:dyDescent="0.2">
      <c r="A99" s="1">
        <v>97</v>
      </c>
      <c r="B99" s="2">
        <v>21</v>
      </c>
      <c r="C99" s="2" t="s">
        <v>82</v>
      </c>
      <c r="D99" s="3" t="str">
        <f t="shared" si="14"/>
        <v>4A21</v>
      </c>
      <c r="E99" s="1">
        <v>4</v>
      </c>
      <c r="F99" t="str">
        <f>VLOOKUP('Polygon Data'!E99,'Object names'!$A$2:$B$11,2)</f>
        <v>Meanie</v>
      </c>
      <c r="G99" s="1">
        <f t="shared" si="15"/>
        <v>4</v>
      </c>
      <c r="H99" s="1">
        <v>14</v>
      </c>
      <c r="I99" t="str">
        <f t="shared" si="16"/>
        <v>00010100</v>
      </c>
      <c r="J99" s="1">
        <f t="shared" si="17"/>
        <v>0</v>
      </c>
      <c r="K99" s="1">
        <f t="shared" si="18"/>
        <v>0</v>
      </c>
      <c r="L99" s="1">
        <f t="shared" si="19"/>
        <v>1</v>
      </c>
      <c r="M99" s="1">
        <f t="shared" si="20"/>
        <v>1</v>
      </c>
      <c r="N99" s="1">
        <f t="shared" si="21"/>
        <v>0</v>
      </c>
      <c r="P99" s="1" t="s">
        <v>154</v>
      </c>
      <c r="Q99" t="str">
        <f t="shared" si="22"/>
        <v>00010100</v>
      </c>
      <c r="R99" t="str">
        <f t="shared" si="23"/>
        <v>\ Polygon 97 data:</v>
      </c>
      <c r="S99" t="s">
        <v>109</v>
      </c>
      <c r="T99" t="str">
        <f t="shared" si="24"/>
        <v>\   * %0xxxxxxx: Draw polygon in first phase</v>
      </c>
      <c r="U99" t="str">
        <f t="shared" si="25"/>
        <v>\   * %xx01xxxx: Line colour 1 (black)</v>
      </c>
      <c r="V99" t="str">
        <f t="shared" si="26"/>
        <v>\   * %xxxx01xx: Fill colour 1 (black)</v>
      </c>
      <c r="W99" t="str">
        <f t="shared" si="27"/>
        <v>\   * %xxxxxx00: Polygon has three sides (triangle)</v>
      </c>
    </row>
    <row r="100" spans="1:23" x14ac:dyDescent="0.2">
      <c r="A100" s="1">
        <v>98</v>
      </c>
      <c r="B100" s="2">
        <v>25</v>
      </c>
      <c r="C100" s="2" t="s">
        <v>82</v>
      </c>
      <c r="D100" s="3" t="str">
        <f t="shared" si="14"/>
        <v>4A25</v>
      </c>
      <c r="E100" s="1">
        <v>4</v>
      </c>
      <c r="F100" t="str">
        <f>VLOOKUP('Polygon Data'!E100,'Object names'!$A$2:$B$11,2)</f>
        <v>Meanie</v>
      </c>
      <c r="G100" s="1">
        <f t="shared" si="15"/>
        <v>4</v>
      </c>
      <c r="H100" s="1" t="s">
        <v>23</v>
      </c>
      <c r="I100" t="str">
        <f t="shared" si="16"/>
        <v>00111100</v>
      </c>
      <c r="J100" s="1">
        <f t="shared" si="17"/>
        <v>0</v>
      </c>
      <c r="K100" s="1">
        <f t="shared" si="18"/>
        <v>0</v>
      </c>
      <c r="L100" s="1">
        <f t="shared" si="19"/>
        <v>3</v>
      </c>
      <c r="M100" s="1">
        <f t="shared" si="20"/>
        <v>3</v>
      </c>
      <c r="N100" s="1">
        <f t="shared" si="21"/>
        <v>0</v>
      </c>
      <c r="P100" s="1" t="s">
        <v>154</v>
      </c>
      <c r="Q100" t="str">
        <f t="shared" si="22"/>
        <v>00111100</v>
      </c>
      <c r="R100" t="str">
        <f t="shared" si="23"/>
        <v>\ Polygon 98 data:</v>
      </c>
      <c r="S100" t="s">
        <v>109</v>
      </c>
      <c r="T100" t="str">
        <f t="shared" si="24"/>
        <v>\   * %0xxxxxxx: Draw polygon in first phase</v>
      </c>
      <c r="U100" t="str">
        <f t="shared" si="25"/>
        <v>\   * %xx11xxxx: Line colour 3 (green/red/yellow/cyan)</v>
      </c>
      <c r="V100" t="str">
        <f t="shared" si="26"/>
        <v>\   * %xxxx11xx: Fill colour 3 (green/red/yellow/cyan)</v>
      </c>
      <c r="W100" t="str">
        <f t="shared" si="27"/>
        <v>\   * %xxxxxx00: Polygon has three sides (triangle)</v>
      </c>
    </row>
    <row r="101" spans="1:23" x14ac:dyDescent="0.2">
      <c r="A101" s="1">
        <v>99</v>
      </c>
      <c r="B101" s="2">
        <v>29</v>
      </c>
      <c r="C101" s="2" t="s">
        <v>82</v>
      </c>
      <c r="D101" s="3" t="str">
        <f t="shared" si="14"/>
        <v>4A29</v>
      </c>
      <c r="E101" s="1">
        <v>4</v>
      </c>
      <c r="F101" t="str">
        <f>VLOOKUP('Polygon Data'!E101,'Object names'!$A$2:$B$11,2)</f>
        <v>Meanie</v>
      </c>
      <c r="G101" s="1">
        <f t="shared" si="15"/>
        <v>4</v>
      </c>
      <c r="H101" s="1" t="s">
        <v>23</v>
      </c>
      <c r="I101" t="str">
        <f t="shared" si="16"/>
        <v>00111100</v>
      </c>
      <c r="J101" s="1">
        <f t="shared" si="17"/>
        <v>0</v>
      </c>
      <c r="K101" s="1">
        <f t="shared" si="18"/>
        <v>0</v>
      </c>
      <c r="L101" s="1">
        <f t="shared" si="19"/>
        <v>3</v>
      </c>
      <c r="M101" s="1">
        <f t="shared" si="20"/>
        <v>3</v>
      </c>
      <c r="N101" s="1">
        <f t="shared" si="21"/>
        <v>0</v>
      </c>
      <c r="P101" s="1" t="s">
        <v>154</v>
      </c>
      <c r="Q101" t="str">
        <f t="shared" si="22"/>
        <v>00111100</v>
      </c>
      <c r="R101" t="str">
        <f t="shared" si="23"/>
        <v>\ Polygon 99 data:</v>
      </c>
      <c r="S101" t="s">
        <v>109</v>
      </c>
      <c r="T101" t="str">
        <f t="shared" si="24"/>
        <v>\   * %0xxxxxxx: Draw polygon in first phase</v>
      </c>
      <c r="U101" t="str">
        <f t="shared" si="25"/>
        <v>\   * %xx11xxxx: Line colour 3 (green/red/yellow/cyan)</v>
      </c>
      <c r="V101" t="str">
        <f t="shared" si="26"/>
        <v>\   * %xxxx11xx: Fill colour 3 (green/red/yellow/cyan)</v>
      </c>
      <c r="W101" t="str">
        <f t="shared" si="27"/>
        <v>\   * %xxxxxx00: Polygon has three sides (triangle)</v>
      </c>
    </row>
    <row r="102" spans="1:23" x14ac:dyDescent="0.2">
      <c r="A102" s="1">
        <v>100</v>
      </c>
      <c r="B102" s="2" t="s">
        <v>55</v>
      </c>
      <c r="C102" s="2" t="s">
        <v>82</v>
      </c>
      <c r="D102" s="3" t="str">
        <f t="shared" si="14"/>
        <v>4A2D</v>
      </c>
      <c r="E102" s="1">
        <v>4</v>
      </c>
      <c r="F102" t="str">
        <f>VLOOKUP('Polygon Data'!E102,'Object names'!$A$2:$B$11,2)</f>
        <v>Meanie</v>
      </c>
      <c r="G102" s="1">
        <f t="shared" si="15"/>
        <v>5</v>
      </c>
      <c r="H102" s="1">
        <v>35</v>
      </c>
      <c r="I102" t="str">
        <f t="shared" si="16"/>
        <v>00110101</v>
      </c>
      <c r="J102" s="1">
        <f t="shared" si="17"/>
        <v>0</v>
      </c>
      <c r="K102" s="1">
        <f t="shared" si="18"/>
        <v>0</v>
      </c>
      <c r="L102" s="1">
        <f t="shared" si="19"/>
        <v>3</v>
      </c>
      <c r="M102" s="1">
        <f t="shared" si="20"/>
        <v>1</v>
      </c>
      <c r="N102" s="1">
        <f t="shared" si="21"/>
        <v>1</v>
      </c>
      <c r="P102" s="1" t="s">
        <v>154</v>
      </c>
      <c r="Q102" t="str">
        <f t="shared" si="22"/>
        <v>00110101</v>
      </c>
      <c r="R102" t="str">
        <f t="shared" si="23"/>
        <v>\ Polygon 100 data:</v>
      </c>
      <c r="S102" t="s">
        <v>109</v>
      </c>
      <c r="T102" t="str">
        <f t="shared" si="24"/>
        <v>\   * %0xxxxxxx: Draw polygon in first phase</v>
      </c>
      <c r="U102" t="str">
        <f t="shared" si="25"/>
        <v>\   * %xx11xxxx: Line colour 3 (green/red/yellow/cyan)</v>
      </c>
      <c r="V102" t="str">
        <f t="shared" si="26"/>
        <v>\   * %xxxx01xx: Fill colour 1 (black)</v>
      </c>
      <c r="W102" t="str">
        <f t="shared" si="27"/>
        <v>\   * %xxxxxx01: Polygon has four sides (quadrilateral)</v>
      </c>
    </row>
    <row r="103" spans="1:23" x14ac:dyDescent="0.2">
      <c r="A103" s="1">
        <v>101</v>
      </c>
      <c r="B103" s="2">
        <v>32</v>
      </c>
      <c r="C103" s="2" t="s">
        <v>82</v>
      </c>
      <c r="D103" s="3" t="str">
        <f t="shared" si="14"/>
        <v>4A32</v>
      </c>
      <c r="E103" s="1">
        <v>4</v>
      </c>
      <c r="F103" t="str">
        <f>VLOOKUP('Polygon Data'!E103,'Object names'!$A$2:$B$11,2)</f>
        <v>Meanie</v>
      </c>
      <c r="G103" s="4">
        <v>5</v>
      </c>
      <c r="H103" s="1">
        <v>35</v>
      </c>
      <c r="I103" t="str">
        <f t="shared" si="16"/>
        <v>00110101</v>
      </c>
      <c r="J103" s="1">
        <f t="shared" si="17"/>
        <v>0</v>
      </c>
      <c r="K103" s="1">
        <f t="shared" si="18"/>
        <v>0</v>
      </c>
      <c r="L103" s="1">
        <f t="shared" si="19"/>
        <v>3</v>
      </c>
      <c r="M103" s="1">
        <f t="shared" si="20"/>
        <v>1</v>
      </c>
      <c r="N103" s="1">
        <f t="shared" si="21"/>
        <v>1</v>
      </c>
      <c r="P103" s="1" t="s">
        <v>154</v>
      </c>
      <c r="Q103" t="str">
        <f t="shared" si="22"/>
        <v>00110101</v>
      </c>
      <c r="R103" t="str">
        <f t="shared" si="23"/>
        <v>\ Polygon 101 data:</v>
      </c>
      <c r="S103" t="s">
        <v>109</v>
      </c>
      <c r="T103" t="str">
        <f t="shared" si="24"/>
        <v>\   * %0xxxxxxx: Draw polygon in first phase</v>
      </c>
      <c r="U103" t="str">
        <f t="shared" si="25"/>
        <v>\   * %xx11xxxx: Line colour 3 (green/red/yellow/cyan)</v>
      </c>
      <c r="V103" t="str">
        <f t="shared" si="26"/>
        <v>\   * %xxxx01xx: Fill colour 1 (black)</v>
      </c>
      <c r="W103" t="str">
        <f t="shared" si="27"/>
        <v>\   * %xxxxxx01: Polygon has four sides (quadrilateral)</v>
      </c>
    </row>
    <row r="104" spans="1:23" x14ac:dyDescent="0.2">
      <c r="A104" s="1">
        <v>102</v>
      </c>
      <c r="B104" s="2">
        <v>60</v>
      </c>
      <c r="C104" s="2">
        <v>52</v>
      </c>
      <c r="D104" s="3" t="str">
        <f t="shared" si="14"/>
        <v>5260</v>
      </c>
      <c r="E104" s="1">
        <v>5</v>
      </c>
      <c r="F104" t="str">
        <f>VLOOKUP('Polygon Data'!E104,'Object names'!$A$2:$B$11,2)</f>
        <v>The Sentinel</v>
      </c>
      <c r="G104" s="1">
        <f t="shared" si="15"/>
        <v>5</v>
      </c>
      <c r="H104" s="1">
        <v>15</v>
      </c>
      <c r="I104" t="str">
        <f t="shared" si="16"/>
        <v>00010101</v>
      </c>
      <c r="J104" s="1">
        <f t="shared" si="17"/>
        <v>0</v>
      </c>
      <c r="K104" s="1">
        <f t="shared" si="18"/>
        <v>0</v>
      </c>
      <c r="L104" s="1">
        <f t="shared" si="19"/>
        <v>1</v>
      </c>
      <c r="M104" s="1">
        <f t="shared" si="20"/>
        <v>1</v>
      </c>
      <c r="N104" s="1">
        <f t="shared" si="21"/>
        <v>1</v>
      </c>
      <c r="P104" s="1" t="s">
        <v>154</v>
      </c>
      <c r="Q104" t="str">
        <f t="shared" si="22"/>
        <v>00010101</v>
      </c>
      <c r="R104" t="str">
        <f t="shared" si="23"/>
        <v>\ Polygon 102 data:</v>
      </c>
      <c r="S104" t="s">
        <v>109</v>
      </c>
      <c r="T104" t="str">
        <f t="shared" si="24"/>
        <v>\   * %0xxxxxxx: Draw polygon in first phase</v>
      </c>
      <c r="U104" t="str">
        <f t="shared" si="25"/>
        <v>\   * %xx01xxxx: Line colour 1 (black)</v>
      </c>
      <c r="V104" t="str">
        <f t="shared" si="26"/>
        <v>\   * %xxxx01xx: Fill colour 1 (black)</v>
      </c>
      <c r="W104" t="str">
        <f t="shared" si="27"/>
        <v>\   * %xxxxxx01: Polygon has four sides (quadrilateral)</v>
      </c>
    </row>
    <row r="105" spans="1:23" x14ac:dyDescent="0.2">
      <c r="A105" s="1">
        <v>103</v>
      </c>
      <c r="B105" s="2">
        <v>65</v>
      </c>
      <c r="C105" s="2">
        <v>52</v>
      </c>
      <c r="D105" s="3" t="str">
        <f t="shared" si="14"/>
        <v>5265</v>
      </c>
      <c r="E105" s="1">
        <v>5</v>
      </c>
      <c r="F105" t="str">
        <f>VLOOKUP('Polygon Data'!E105,'Object names'!$A$2:$B$11,2)</f>
        <v>The Sentinel</v>
      </c>
      <c r="G105" s="1">
        <f t="shared" si="15"/>
        <v>4</v>
      </c>
      <c r="H105" s="1">
        <v>14</v>
      </c>
      <c r="I105" t="str">
        <f t="shared" si="16"/>
        <v>00010100</v>
      </c>
      <c r="J105" s="1">
        <f t="shared" si="17"/>
        <v>0</v>
      </c>
      <c r="K105" s="1">
        <f t="shared" si="18"/>
        <v>0</v>
      </c>
      <c r="L105" s="1">
        <f t="shared" si="19"/>
        <v>1</v>
      </c>
      <c r="M105" s="1">
        <f t="shared" si="20"/>
        <v>1</v>
      </c>
      <c r="N105" s="1">
        <f t="shared" si="21"/>
        <v>0</v>
      </c>
      <c r="P105" s="1" t="s">
        <v>154</v>
      </c>
      <c r="Q105" t="str">
        <f t="shared" si="22"/>
        <v>00010100</v>
      </c>
      <c r="R105" t="str">
        <f t="shared" si="23"/>
        <v>\ Polygon 103 data:</v>
      </c>
      <c r="S105" t="s">
        <v>109</v>
      </c>
      <c r="T105" t="str">
        <f t="shared" si="24"/>
        <v>\   * %0xxxxxxx: Draw polygon in first phase</v>
      </c>
      <c r="U105" t="str">
        <f t="shared" si="25"/>
        <v>\   * %xx01xxxx: Line colour 1 (black)</v>
      </c>
      <c r="V105" t="str">
        <f t="shared" si="26"/>
        <v>\   * %xxxx01xx: Fill colour 1 (black)</v>
      </c>
      <c r="W105" t="str">
        <f t="shared" si="27"/>
        <v>\   * %xxxxxx00: Polygon has three sides (triangle)</v>
      </c>
    </row>
    <row r="106" spans="1:23" x14ac:dyDescent="0.2">
      <c r="A106" s="1">
        <v>104</v>
      </c>
      <c r="B106" s="2">
        <v>69</v>
      </c>
      <c r="C106" s="2">
        <v>52</v>
      </c>
      <c r="D106" s="3" t="str">
        <f t="shared" si="14"/>
        <v>5269</v>
      </c>
      <c r="E106" s="1">
        <v>5</v>
      </c>
      <c r="F106" t="str">
        <f>VLOOKUP('Polygon Data'!E106,'Object names'!$A$2:$B$11,2)</f>
        <v>The Sentinel</v>
      </c>
      <c r="G106" s="1">
        <f t="shared" si="15"/>
        <v>4</v>
      </c>
      <c r="H106" s="1">
        <v>14</v>
      </c>
      <c r="I106" t="str">
        <f t="shared" si="16"/>
        <v>00010100</v>
      </c>
      <c r="J106" s="1">
        <f t="shared" si="17"/>
        <v>0</v>
      </c>
      <c r="K106" s="1">
        <f t="shared" si="18"/>
        <v>0</v>
      </c>
      <c r="L106" s="1">
        <f t="shared" si="19"/>
        <v>1</v>
      </c>
      <c r="M106" s="1">
        <f t="shared" si="20"/>
        <v>1</v>
      </c>
      <c r="N106" s="1">
        <f t="shared" si="21"/>
        <v>0</v>
      </c>
      <c r="P106" s="1" t="s">
        <v>154</v>
      </c>
      <c r="Q106" t="str">
        <f t="shared" si="22"/>
        <v>00010100</v>
      </c>
      <c r="R106" t="str">
        <f t="shared" si="23"/>
        <v>\ Polygon 104 data:</v>
      </c>
      <c r="S106" t="s">
        <v>109</v>
      </c>
      <c r="T106" t="str">
        <f t="shared" si="24"/>
        <v>\   * %0xxxxxxx: Draw polygon in first phase</v>
      </c>
      <c r="U106" t="str">
        <f t="shared" si="25"/>
        <v>\   * %xx01xxxx: Line colour 1 (black)</v>
      </c>
      <c r="V106" t="str">
        <f t="shared" si="26"/>
        <v>\   * %xxxx01xx: Fill colour 1 (black)</v>
      </c>
      <c r="W106" t="str">
        <f t="shared" si="27"/>
        <v>\   * %xxxxxx00: Polygon has three sides (triangle)</v>
      </c>
    </row>
    <row r="107" spans="1:23" x14ac:dyDescent="0.2">
      <c r="A107" s="1">
        <v>105</v>
      </c>
      <c r="B107" s="2" t="s">
        <v>56</v>
      </c>
      <c r="C107" s="2">
        <v>52</v>
      </c>
      <c r="D107" s="3" t="str">
        <f t="shared" si="14"/>
        <v>526D</v>
      </c>
      <c r="E107" s="1">
        <v>5</v>
      </c>
      <c r="F107" t="str">
        <f>VLOOKUP('Polygon Data'!E107,'Object names'!$A$2:$B$11,2)</f>
        <v>The Sentinel</v>
      </c>
      <c r="G107" s="1">
        <f t="shared" si="15"/>
        <v>5</v>
      </c>
      <c r="H107" s="1">
        <v>95</v>
      </c>
      <c r="I107" t="str">
        <f t="shared" si="16"/>
        <v>10010101</v>
      </c>
      <c r="J107" s="1">
        <f t="shared" si="17"/>
        <v>1</v>
      </c>
      <c r="K107" s="1">
        <f t="shared" si="18"/>
        <v>0</v>
      </c>
      <c r="L107" s="1">
        <f t="shared" si="19"/>
        <v>1</v>
      </c>
      <c r="M107" s="1">
        <f t="shared" si="20"/>
        <v>1</v>
      </c>
      <c r="N107" s="1">
        <f t="shared" si="21"/>
        <v>1</v>
      </c>
      <c r="P107" s="1" t="s">
        <v>154</v>
      </c>
      <c r="Q107" t="str">
        <f t="shared" si="22"/>
        <v>10010101</v>
      </c>
      <c r="R107" t="str">
        <f t="shared" si="23"/>
        <v>\ Polygon 105 data:</v>
      </c>
      <c r="S107" t="s">
        <v>109</v>
      </c>
      <c r="T107" t="str">
        <f t="shared" si="24"/>
        <v>\   * %1xxxxxxx: Draw polygon in second phase</v>
      </c>
      <c r="U107" t="str">
        <f t="shared" si="25"/>
        <v>\   * %xx01xxxx: Line colour 1 (black)</v>
      </c>
      <c r="V107" t="str">
        <f t="shared" si="26"/>
        <v>\   * %xxxx01xx: Fill colour 1 (black)</v>
      </c>
      <c r="W107" t="str">
        <f t="shared" si="27"/>
        <v>\   * %xxxxxx01: Polygon has four sides (quadrilateral)</v>
      </c>
    </row>
    <row r="108" spans="1:23" x14ac:dyDescent="0.2">
      <c r="A108" s="1">
        <v>106</v>
      </c>
      <c r="B108" s="2">
        <v>72</v>
      </c>
      <c r="C108" s="2">
        <v>52</v>
      </c>
      <c r="D108" s="3" t="str">
        <f t="shared" si="14"/>
        <v>5272</v>
      </c>
      <c r="E108" s="1">
        <v>5</v>
      </c>
      <c r="F108" t="str">
        <f>VLOOKUP('Polygon Data'!E108,'Object names'!$A$2:$B$11,2)</f>
        <v>The Sentinel</v>
      </c>
      <c r="G108" s="1">
        <f t="shared" si="15"/>
        <v>5</v>
      </c>
      <c r="H108" s="1" t="s">
        <v>100</v>
      </c>
      <c r="I108" t="str">
        <f t="shared" si="16"/>
        <v>10101001</v>
      </c>
      <c r="J108" s="1">
        <f t="shared" si="17"/>
        <v>1</v>
      </c>
      <c r="K108" s="1">
        <f t="shared" si="18"/>
        <v>0</v>
      </c>
      <c r="L108" s="1">
        <f t="shared" si="19"/>
        <v>2</v>
      </c>
      <c r="M108" s="1">
        <f t="shared" si="20"/>
        <v>2</v>
      </c>
      <c r="N108" s="1">
        <f t="shared" si="21"/>
        <v>1</v>
      </c>
      <c r="P108" s="1" t="s">
        <v>154</v>
      </c>
      <c r="Q108" t="str">
        <f t="shared" si="22"/>
        <v>10101001</v>
      </c>
      <c r="R108" t="str">
        <f t="shared" si="23"/>
        <v>\ Polygon 106 data:</v>
      </c>
      <c r="S108" t="s">
        <v>109</v>
      </c>
      <c r="T108" t="str">
        <f t="shared" si="24"/>
        <v>\   * %1xxxxxxx: Draw polygon in second phase</v>
      </c>
      <c r="U108" t="str">
        <f t="shared" si="25"/>
        <v>\   * %xx10xxxx: Line colour 2 (white/yellow/cyan/red)</v>
      </c>
      <c r="V108" t="str">
        <f t="shared" si="26"/>
        <v>\   * %xxxx10xx: Fill colour 2 (white/yellow/cyan/red)</v>
      </c>
      <c r="W108" t="str">
        <f t="shared" si="27"/>
        <v>\   * %xxxxxx01: Polygon has four sides (quadrilateral)</v>
      </c>
    </row>
    <row r="109" spans="1:23" x14ac:dyDescent="0.2">
      <c r="A109" s="1">
        <v>107</v>
      </c>
      <c r="B109" s="2">
        <v>77</v>
      </c>
      <c r="C109" s="2">
        <v>52</v>
      </c>
      <c r="D109" s="3" t="str">
        <f t="shared" si="14"/>
        <v>5277</v>
      </c>
      <c r="E109" s="1">
        <v>5</v>
      </c>
      <c r="F109" t="str">
        <f>VLOOKUP('Polygon Data'!E109,'Object names'!$A$2:$B$11,2)</f>
        <v>The Sentinel</v>
      </c>
      <c r="G109" s="1">
        <f t="shared" si="15"/>
        <v>5</v>
      </c>
      <c r="H109" s="1">
        <v>95</v>
      </c>
      <c r="I109" t="str">
        <f t="shared" si="16"/>
        <v>10010101</v>
      </c>
      <c r="J109" s="1">
        <f t="shared" si="17"/>
        <v>1</v>
      </c>
      <c r="K109" s="1">
        <f t="shared" si="18"/>
        <v>0</v>
      </c>
      <c r="L109" s="1">
        <f t="shared" si="19"/>
        <v>1</v>
      </c>
      <c r="M109" s="1">
        <f t="shared" si="20"/>
        <v>1</v>
      </c>
      <c r="N109" s="1">
        <f t="shared" si="21"/>
        <v>1</v>
      </c>
      <c r="P109" s="1" t="s">
        <v>154</v>
      </c>
      <c r="Q109" t="str">
        <f t="shared" si="22"/>
        <v>10010101</v>
      </c>
      <c r="R109" t="str">
        <f t="shared" si="23"/>
        <v>\ Polygon 107 data:</v>
      </c>
      <c r="S109" t="s">
        <v>109</v>
      </c>
      <c r="T109" t="str">
        <f t="shared" si="24"/>
        <v>\   * %1xxxxxxx: Draw polygon in second phase</v>
      </c>
      <c r="U109" t="str">
        <f t="shared" si="25"/>
        <v>\   * %xx01xxxx: Line colour 1 (black)</v>
      </c>
      <c r="V109" t="str">
        <f t="shared" si="26"/>
        <v>\   * %xxxx01xx: Fill colour 1 (black)</v>
      </c>
      <c r="W109" t="str">
        <f t="shared" si="27"/>
        <v>\   * %xxxxxx01: Polygon has four sides (quadrilateral)</v>
      </c>
    </row>
    <row r="110" spans="1:23" x14ac:dyDescent="0.2">
      <c r="A110" s="1">
        <v>108</v>
      </c>
      <c r="B110" s="2" t="s">
        <v>57</v>
      </c>
      <c r="C110" s="2">
        <v>52</v>
      </c>
      <c r="D110" s="3" t="str">
        <f t="shared" si="14"/>
        <v>527C</v>
      </c>
      <c r="E110" s="1">
        <v>5</v>
      </c>
      <c r="F110" t="str">
        <f>VLOOKUP('Polygon Data'!E110,'Object names'!$A$2:$B$11,2)</f>
        <v>The Sentinel</v>
      </c>
      <c r="G110" s="1">
        <f t="shared" si="15"/>
        <v>5</v>
      </c>
      <c r="H110" s="1">
        <v>95</v>
      </c>
      <c r="I110" t="str">
        <f t="shared" si="16"/>
        <v>10010101</v>
      </c>
      <c r="J110" s="1">
        <f t="shared" si="17"/>
        <v>1</v>
      </c>
      <c r="K110" s="1">
        <f t="shared" si="18"/>
        <v>0</v>
      </c>
      <c r="L110" s="1">
        <f t="shared" si="19"/>
        <v>1</v>
      </c>
      <c r="M110" s="1">
        <f t="shared" si="20"/>
        <v>1</v>
      </c>
      <c r="N110" s="1">
        <f t="shared" si="21"/>
        <v>1</v>
      </c>
      <c r="P110" s="1" t="s">
        <v>154</v>
      </c>
      <c r="Q110" t="str">
        <f t="shared" si="22"/>
        <v>10010101</v>
      </c>
      <c r="R110" t="str">
        <f t="shared" si="23"/>
        <v>\ Polygon 108 data:</v>
      </c>
      <c r="S110" t="s">
        <v>109</v>
      </c>
      <c r="T110" t="str">
        <f t="shared" si="24"/>
        <v>\   * %1xxxxxxx: Draw polygon in second phase</v>
      </c>
      <c r="U110" t="str">
        <f t="shared" si="25"/>
        <v>\   * %xx01xxxx: Line colour 1 (black)</v>
      </c>
      <c r="V110" t="str">
        <f t="shared" si="26"/>
        <v>\   * %xxxx01xx: Fill colour 1 (black)</v>
      </c>
      <c r="W110" t="str">
        <f t="shared" si="27"/>
        <v>\   * %xxxxxx01: Polygon has four sides (quadrilateral)</v>
      </c>
    </row>
    <row r="111" spans="1:23" x14ac:dyDescent="0.2">
      <c r="A111" s="1">
        <v>109</v>
      </c>
      <c r="B111" s="2">
        <v>81</v>
      </c>
      <c r="C111" s="2">
        <v>52</v>
      </c>
      <c r="D111" s="3" t="str">
        <f t="shared" si="14"/>
        <v>5281</v>
      </c>
      <c r="E111" s="1">
        <v>5</v>
      </c>
      <c r="F111" t="str">
        <f>VLOOKUP('Polygon Data'!E111,'Object names'!$A$2:$B$11,2)</f>
        <v>The Sentinel</v>
      </c>
      <c r="G111" s="1">
        <f t="shared" si="15"/>
        <v>5</v>
      </c>
      <c r="H111" s="1">
        <v>95</v>
      </c>
      <c r="I111" t="str">
        <f t="shared" si="16"/>
        <v>10010101</v>
      </c>
      <c r="J111" s="1">
        <f t="shared" si="17"/>
        <v>1</v>
      </c>
      <c r="K111" s="1">
        <f t="shared" si="18"/>
        <v>0</v>
      </c>
      <c r="L111" s="1">
        <f t="shared" si="19"/>
        <v>1</v>
      </c>
      <c r="M111" s="1">
        <f t="shared" si="20"/>
        <v>1</v>
      </c>
      <c r="N111" s="1">
        <f t="shared" si="21"/>
        <v>1</v>
      </c>
      <c r="P111" s="1" t="s">
        <v>154</v>
      </c>
      <c r="Q111" t="str">
        <f t="shared" si="22"/>
        <v>10010101</v>
      </c>
      <c r="R111" t="str">
        <f t="shared" si="23"/>
        <v>\ Polygon 109 data:</v>
      </c>
      <c r="S111" t="s">
        <v>109</v>
      </c>
      <c r="T111" t="str">
        <f t="shared" si="24"/>
        <v>\   * %1xxxxxxx: Draw polygon in second phase</v>
      </c>
      <c r="U111" t="str">
        <f t="shared" si="25"/>
        <v>\   * %xx01xxxx: Line colour 1 (black)</v>
      </c>
      <c r="V111" t="str">
        <f t="shared" si="26"/>
        <v>\   * %xxxx01xx: Fill colour 1 (black)</v>
      </c>
      <c r="W111" t="str">
        <f t="shared" si="27"/>
        <v>\   * %xxxxxx01: Polygon has four sides (quadrilateral)</v>
      </c>
    </row>
    <row r="112" spans="1:23" x14ac:dyDescent="0.2">
      <c r="A112" s="1">
        <v>110</v>
      </c>
      <c r="B112" s="2">
        <v>86</v>
      </c>
      <c r="C112" s="2">
        <v>52</v>
      </c>
      <c r="D112" s="3" t="str">
        <f t="shared" si="14"/>
        <v>5286</v>
      </c>
      <c r="E112" s="1">
        <v>5</v>
      </c>
      <c r="F112" t="str">
        <f>VLOOKUP('Polygon Data'!E112,'Object names'!$A$2:$B$11,2)</f>
        <v>The Sentinel</v>
      </c>
      <c r="G112" s="1">
        <f t="shared" si="15"/>
        <v>5</v>
      </c>
      <c r="H112" s="1">
        <v>95</v>
      </c>
      <c r="I112" t="str">
        <f t="shared" si="16"/>
        <v>10010101</v>
      </c>
      <c r="J112" s="1">
        <f t="shared" si="17"/>
        <v>1</v>
      </c>
      <c r="K112" s="1">
        <f t="shared" si="18"/>
        <v>0</v>
      </c>
      <c r="L112" s="1">
        <f t="shared" si="19"/>
        <v>1</v>
      </c>
      <c r="M112" s="1">
        <f t="shared" si="20"/>
        <v>1</v>
      </c>
      <c r="N112" s="1">
        <f t="shared" si="21"/>
        <v>1</v>
      </c>
      <c r="P112" s="1" t="s">
        <v>154</v>
      </c>
      <c r="Q112" t="str">
        <f t="shared" si="22"/>
        <v>10010101</v>
      </c>
      <c r="R112" t="str">
        <f t="shared" si="23"/>
        <v>\ Polygon 110 data:</v>
      </c>
      <c r="S112" t="s">
        <v>109</v>
      </c>
      <c r="T112" t="str">
        <f t="shared" si="24"/>
        <v>\   * %1xxxxxxx: Draw polygon in second phase</v>
      </c>
      <c r="U112" t="str">
        <f t="shared" si="25"/>
        <v>\   * %xx01xxxx: Line colour 1 (black)</v>
      </c>
      <c r="V112" t="str">
        <f t="shared" si="26"/>
        <v>\   * %xxxx01xx: Fill colour 1 (black)</v>
      </c>
      <c r="W112" t="str">
        <f t="shared" si="27"/>
        <v>\   * %xxxxxx01: Polygon has four sides (quadrilateral)</v>
      </c>
    </row>
    <row r="113" spans="1:23" x14ac:dyDescent="0.2">
      <c r="A113" s="1">
        <v>111</v>
      </c>
      <c r="B113" s="2" t="s">
        <v>58</v>
      </c>
      <c r="C113" s="2">
        <v>52</v>
      </c>
      <c r="D113" s="3" t="str">
        <f t="shared" si="14"/>
        <v>528B</v>
      </c>
      <c r="E113" s="1">
        <v>5</v>
      </c>
      <c r="F113" t="str">
        <f>VLOOKUP('Polygon Data'!E113,'Object names'!$A$2:$B$11,2)</f>
        <v>The Sentinel</v>
      </c>
      <c r="G113" s="1">
        <f t="shared" si="15"/>
        <v>4</v>
      </c>
      <c r="H113" s="1">
        <v>94</v>
      </c>
      <c r="I113" t="str">
        <f t="shared" si="16"/>
        <v>10010100</v>
      </c>
      <c r="J113" s="1">
        <f t="shared" si="17"/>
        <v>1</v>
      </c>
      <c r="K113" s="1">
        <f t="shared" si="18"/>
        <v>0</v>
      </c>
      <c r="L113" s="1">
        <f t="shared" si="19"/>
        <v>1</v>
      </c>
      <c r="M113" s="1">
        <f t="shared" si="20"/>
        <v>1</v>
      </c>
      <c r="N113" s="1">
        <f t="shared" si="21"/>
        <v>0</v>
      </c>
      <c r="P113" s="1" t="s">
        <v>154</v>
      </c>
      <c r="Q113" t="str">
        <f t="shared" si="22"/>
        <v>10010100</v>
      </c>
      <c r="R113" t="str">
        <f t="shared" si="23"/>
        <v>\ Polygon 111 data:</v>
      </c>
      <c r="S113" t="s">
        <v>109</v>
      </c>
      <c r="T113" t="str">
        <f t="shared" si="24"/>
        <v>\   * %1xxxxxxx: Draw polygon in second phase</v>
      </c>
      <c r="U113" t="str">
        <f t="shared" si="25"/>
        <v>\   * %xx01xxxx: Line colour 1 (black)</v>
      </c>
      <c r="V113" t="str">
        <f t="shared" si="26"/>
        <v>\   * %xxxx01xx: Fill colour 1 (black)</v>
      </c>
      <c r="W113" t="str">
        <f t="shared" si="27"/>
        <v>\   * %xxxxxx00: Polygon has three sides (triangle)</v>
      </c>
    </row>
    <row r="114" spans="1:23" x14ac:dyDescent="0.2">
      <c r="A114" s="1">
        <v>112</v>
      </c>
      <c r="B114" s="2" t="s">
        <v>59</v>
      </c>
      <c r="C114" s="2">
        <v>52</v>
      </c>
      <c r="D114" s="3" t="str">
        <f t="shared" si="14"/>
        <v>528F</v>
      </c>
      <c r="E114" s="1">
        <v>5</v>
      </c>
      <c r="F114" t="str">
        <f>VLOOKUP('Polygon Data'!E114,'Object names'!$A$2:$B$11,2)</f>
        <v>The Sentinel</v>
      </c>
      <c r="G114" s="1">
        <f t="shared" si="15"/>
        <v>4</v>
      </c>
      <c r="H114" s="1">
        <v>94</v>
      </c>
      <c r="I114" t="str">
        <f t="shared" si="16"/>
        <v>10010100</v>
      </c>
      <c r="J114" s="1">
        <f t="shared" si="17"/>
        <v>1</v>
      </c>
      <c r="K114" s="1">
        <f t="shared" si="18"/>
        <v>0</v>
      </c>
      <c r="L114" s="1">
        <f t="shared" si="19"/>
        <v>1</v>
      </c>
      <c r="M114" s="1">
        <f t="shared" si="20"/>
        <v>1</v>
      </c>
      <c r="N114" s="1">
        <f t="shared" si="21"/>
        <v>0</v>
      </c>
      <c r="P114" s="1" t="s">
        <v>154</v>
      </c>
      <c r="Q114" t="str">
        <f t="shared" si="22"/>
        <v>10010100</v>
      </c>
      <c r="R114" t="str">
        <f t="shared" si="23"/>
        <v>\ Polygon 112 data:</v>
      </c>
      <c r="S114" t="s">
        <v>109</v>
      </c>
      <c r="T114" t="str">
        <f t="shared" si="24"/>
        <v>\   * %1xxxxxxx: Draw polygon in second phase</v>
      </c>
      <c r="U114" t="str">
        <f t="shared" si="25"/>
        <v>\   * %xx01xxxx: Line colour 1 (black)</v>
      </c>
      <c r="V114" t="str">
        <f t="shared" si="26"/>
        <v>\   * %xxxx01xx: Fill colour 1 (black)</v>
      </c>
      <c r="W114" t="str">
        <f t="shared" si="27"/>
        <v>\   * %xxxxxx00: Polygon has three sides (triangle)</v>
      </c>
    </row>
    <row r="115" spans="1:23" x14ac:dyDescent="0.2">
      <c r="A115" s="1">
        <v>113</v>
      </c>
      <c r="B115" s="2">
        <v>93</v>
      </c>
      <c r="C115" s="2">
        <v>52</v>
      </c>
      <c r="D115" s="3" t="str">
        <f t="shared" si="14"/>
        <v>5293</v>
      </c>
      <c r="E115" s="1">
        <v>5</v>
      </c>
      <c r="F115" t="str">
        <f>VLOOKUP('Polygon Data'!E115,'Object names'!$A$2:$B$11,2)</f>
        <v>The Sentinel</v>
      </c>
      <c r="G115" s="1">
        <f t="shared" si="15"/>
        <v>5</v>
      </c>
      <c r="H115" s="1">
        <v>95</v>
      </c>
      <c r="I115" t="str">
        <f t="shared" si="16"/>
        <v>10010101</v>
      </c>
      <c r="J115" s="1">
        <f t="shared" si="17"/>
        <v>1</v>
      </c>
      <c r="K115" s="1">
        <f t="shared" si="18"/>
        <v>0</v>
      </c>
      <c r="L115" s="1">
        <f t="shared" si="19"/>
        <v>1</v>
      </c>
      <c r="M115" s="1">
        <f t="shared" si="20"/>
        <v>1</v>
      </c>
      <c r="N115" s="1">
        <f t="shared" si="21"/>
        <v>1</v>
      </c>
      <c r="P115" s="1" t="s">
        <v>154</v>
      </c>
      <c r="Q115" t="str">
        <f t="shared" si="22"/>
        <v>10010101</v>
      </c>
      <c r="R115" t="str">
        <f t="shared" si="23"/>
        <v>\ Polygon 113 data:</v>
      </c>
      <c r="S115" t="s">
        <v>109</v>
      </c>
      <c r="T115" t="str">
        <f t="shared" si="24"/>
        <v>\   * %1xxxxxxx: Draw polygon in second phase</v>
      </c>
      <c r="U115" t="str">
        <f t="shared" si="25"/>
        <v>\   * %xx01xxxx: Line colour 1 (black)</v>
      </c>
      <c r="V115" t="str">
        <f t="shared" si="26"/>
        <v>\   * %xxxx01xx: Fill colour 1 (black)</v>
      </c>
      <c r="W115" t="str">
        <f t="shared" si="27"/>
        <v>\   * %xxxxxx01: Polygon has four sides (quadrilateral)</v>
      </c>
    </row>
    <row r="116" spans="1:23" x14ac:dyDescent="0.2">
      <c r="A116" s="1">
        <v>114</v>
      </c>
      <c r="B116" s="2">
        <v>98</v>
      </c>
      <c r="C116" s="2">
        <v>52</v>
      </c>
      <c r="D116" s="3" t="str">
        <f t="shared" si="14"/>
        <v>5298</v>
      </c>
      <c r="E116" s="1">
        <v>5</v>
      </c>
      <c r="F116" t="str">
        <f>VLOOKUP('Polygon Data'!E116,'Object names'!$A$2:$B$11,2)</f>
        <v>The Sentinel</v>
      </c>
      <c r="G116" s="1">
        <f t="shared" si="15"/>
        <v>4</v>
      </c>
      <c r="H116" s="1" t="s">
        <v>63</v>
      </c>
      <c r="I116" t="str">
        <f t="shared" si="16"/>
        <v>10101000</v>
      </c>
      <c r="J116" s="1">
        <f t="shared" si="17"/>
        <v>1</v>
      </c>
      <c r="K116" s="1">
        <f t="shared" si="18"/>
        <v>0</v>
      </c>
      <c r="L116" s="1">
        <f t="shared" si="19"/>
        <v>2</v>
      </c>
      <c r="M116" s="1">
        <f t="shared" si="20"/>
        <v>2</v>
      </c>
      <c r="N116" s="1">
        <f t="shared" si="21"/>
        <v>0</v>
      </c>
      <c r="P116" s="1" t="s">
        <v>154</v>
      </c>
      <c r="Q116" t="str">
        <f t="shared" si="22"/>
        <v>10101000</v>
      </c>
      <c r="R116" t="str">
        <f t="shared" si="23"/>
        <v>\ Polygon 114 data:</v>
      </c>
      <c r="S116" t="s">
        <v>109</v>
      </c>
      <c r="T116" t="str">
        <f t="shared" si="24"/>
        <v>\   * %1xxxxxxx: Draw polygon in second phase</v>
      </c>
      <c r="U116" t="str">
        <f t="shared" si="25"/>
        <v>\   * %xx10xxxx: Line colour 2 (white/yellow/cyan/red)</v>
      </c>
      <c r="V116" t="str">
        <f t="shared" si="26"/>
        <v>\   * %xxxx10xx: Fill colour 2 (white/yellow/cyan/red)</v>
      </c>
      <c r="W116" t="str">
        <f t="shared" si="27"/>
        <v>\   * %xxxxxx00: Polygon has three sides (triangle)</v>
      </c>
    </row>
    <row r="117" spans="1:23" x14ac:dyDescent="0.2">
      <c r="A117" s="1">
        <v>115</v>
      </c>
      <c r="B117" s="2" t="s">
        <v>60</v>
      </c>
      <c r="C117" s="2">
        <v>52</v>
      </c>
      <c r="D117" s="3" t="str">
        <f t="shared" si="14"/>
        <v>529C</v>
      </c>
      <c r="E117" s="1">
        <v>5</v>
      </c>
      <c r="F117" t="str">
        <f>VLOOKUP('Polygon Data'!E117,'Object names'!$A$2:$B$11,2)</f>
        <v>The Sentinel</v>
      </c>
      <c r="G117" s="1">
        <f t="shared" si="15"/>
        <v>4</v>
      </c>
      <c r="H117" s="1" t="s">
        <v>63</v>
      </c>
      <c r="I117" t="str">
        <f t="shared" si="16"/>
        <v>10101000</v>
      </c>
      <c r="J117" s="1">
        <f t="shared" si="17"/>
        <v>1</v>
      </c>
      <c r="K117" s="1">
        <f t="shared" si="18"/>
        <v>0</v>
      </c>
      <c r="L117" s="1">
        <f t="shared" si="19"/>
        <v>2</v>
      </c>
      <c r="M117" s="1">
        <f t="shared" si="20"/>
        <v>2</v>
      </c>
      <c r="N117" s="1">
        <f t="shared" si="21"/>
        <v>0</v>
      </c>
      <c r="P117" s="1" t="s">
        <v>154</v>
      </c>
      <c r="Q117" t="str">
        <f t="shared" si="22"/>
        <v>10101000</v>
      </c>
      <c r="R117" t="str">
        <f t="shared" si="23"/>
        <v>\ Polygon 115 data:</v>
      </c>
      <c r="S117" t="s">
        <v>109</v>
      </c>
      <c r="T117" t="str">
        <f t="shared" si="24"/>
        <v>\   * %1xxxxxxx: Draw polygon in second phase</v>
      </c>
      <c r="U117" t="str">
        <f t="shared" si="25"/>
        <v>\   * %xx10xxxx: Line colour 2 (white/yellow/cyan/red)</v>
      </c>
      <c r="V117" t="str">
        <f t="shared" si="26"/>
        <v>\   * %xxxx10xx: Fill colour 2 (white/yellow/cyan/red)</v>
      </c>
      <c r="W117" t="str">
        <f t="shared" si="27"/>
        <v>\   * %xxxxxx00: Polygon has three sides (triangle)</v>
      </c>
    </row>
    <row r="118" spans="1:23" x14ac:dyDescent="0.2">
      <c r="A118" s="1">
        <v>116</v>
      </c>
      <c r="B118" s="2" t="s">
        <v>61</v>
      </c>
      <c r="C118" s="2">
        <v>52</v>
      </c>
      <c r="D118" s="3" t="str">
        <f t="shared" si="14"/>
        <v>52A0</v>
      </c>
      <c r="E118" s="1">
        <v>5</v>
      </c>
      <c r="F118" t="str">
        <f>VLOOKUP('Polygon Data'!E118,'Object names'!$A$2:$B$11,2)</f>
        <v>The Sentinel</v>
      </c>
      <c r="G118" s="1">
        <f t="shared" si="15"/>
        <v>4</v>
      </c>
      <c r="H118" s="1" t="s">
        <v>63</v>
      </c>
      <c r="I118" t="str">
        <f t="shared" si="16"/>
        <v>10101000</v>
      </c>
      <c r="J118" s="1">
        <f t="shared" si="17"/>
        <v>1</v>
      </c>
      <c r="K118" s="1">
        <f t="shared" si="18"/>
        <v>0</v>
      </c>
      <c r="L118" s="1">
        <f t="shared" si="19"/>
        <v>2</v>
      </c>
      <c r="M118" s="1">
        <f t="shared" si="20"/>
        <v>2</v>
      </c>
      <c r="N118" s="1">
        <f t="shared" si="21"/>
        <v>0</v>
      </c>
      <c r="P118" s="1" t="s">
        <v>154</v>
      </c>
      <c r="Q118" t="str">
        <f t="shared" si="22"/>
        <v>10101000</v>
      </c>
      <c r="R118" t="str">
        <f t="shared" si="23"/>
        <v>\ Polygon 116 data:</v>
      </c>
      <c r="S118" t="s">
        <v>109</v>
      </c>
      <c r="T118" t="str">
        <f t="shared" si="24"/>
        <v>\   * %1xxxxxxx: Draw polygon in second phase</v>
      </c>
      <c r="U118" t="str">
        <f t="shared" si="25"/>
        <v>\   * %xx10xxxx: Line colour 2 (white/yellow/cyan/red)</v>
      </c>
      <c r="V118" t="str">
        <f t="shared" si="26"/>
        <v>\   * %xxxx10xx: Fill colour 2 (white/yellow/cyan/red)</v>
      </c>
      <c r="W118" t="str">
        <f t="shared" si="27"/>
        <v>\   * %xxxxxx00: Polygon has three sides (triangle)</v>
      </c>
    </row>
    <row r="119" spans="1:23" x14ac:dyDescent="0.2">
      <c r="A119" s="1">
        <v>117</v>
      </c>
      <c r="B119" s="2" t="s">
        <v>62</v>
      </c>
      <c r="C119" s="2">
        <v>52</v>
      </c>
      <c r="D119" s="3" t="str">
        <f t="shared" si="14"/>
        <v>52A4</v>
      </c>
      <c r="E119" s="1">
        <v>5</v>
      </c>
      <c r="F119" t="str">
        <f>VLOOKUP('Polygon Data'!E119,'Object names'!$A$2:$B$11,2)</f>
        <v>The Sentinel</v>
      </c>
      <c r="G119" s="1">
        <f t="shared" si="15"/>
        <v>4</v>
      </c>
      <c r="H119" s="1" t="s">
        <v>63</v>
      </c>
      <c r="I119" t="str">
        <f t="shared" si="16"/>
        <v>10101000</v>
      </c>
      <c r="J119" s="1">
        <f t="shared" si="17"/>
        <v>1</v>
      </c>
      <c r="K119" s="1">
        <f t="shared" si="18"/>
        <v>0</v>
      </c>
      <c r="L119" s="1">
        <f t="shared" si="19"/>
        <v>2</v>
      </c>
      <c r="M119" s="1">
        <f t="shared" si="20"/>
        <v>2</v>
      </c>
      <c r="N119" s="1">
        <f t="shared" si="21"/>
        <v>0</v>
      </c>
      <c r="P119" s="1" t="s">
        <v>154</v>
      </c>
      <c r="Q119" t="str">
        <f t="shared" si="22"/>
        <v>10101000</v>
      </c>
      <c r="R119" t="str">
        <f t="shared" si="23"/>
        <v>\ Polygon 117 data:</v>
      </c>
      <c r="S119" t="s">
        <v>109</v>
      </c>
      <c r="T119" t="str">
        <f t="shared" si="24"/>
        <v>\   * %1xxxxxxx: Draw polygon in second phase</v>
      </c>
      <c r="U119" t="str">
        <f t="shared" si="25"/>
        <v>\   * %xx10xxxx: Line colour 2 (white/yellow/cyan/red)</v>
      </c>
      <c r="V119" t="str">
        <f t="shared" si="26"/>
        <v>\   * %xxxx10xx: Fill colour 2 (white/yellow/cyan/red)</v>
      </c>
      <c r="W119" t="str">
        <f t="shared" si="27"/>
        <v>\   * %xxxxxx00: Polygon has three sides (triangle)</v>
      </c>
    </row>
    <row r="120" spans="1:23" x14ac:dyDescent="0.2">
      <c r="A120" s="1">
        <v>118</v>
      </c>
      <c r="B120" s="2" t="s">
        <v>63</v>
      </c>
      <c r="C120" s="2">
        <v>52</v>
      </c>
      <c r="D120" s="3" t="str">
        <f t="shared" si="14"/>
        <v>52A8</v>
      </c>
      <c r="E120" s="1">
        <v>5</v>
      </c>
      <c r="F120" t="str">
        <f>VLOOKUP('Polygon Data'!E120,'Object names'!$A$2:$B$11,2)</f>
        <v>The Sentinel</v>
      </c>
      <c r="G120" s="1">
        <f t="shared" si="15"/>
        <v>4</v>
      </c>
      <c r="H120" s="1" t="s">
        <v>63</v>
      </c>
      <c r="I120" t="str">
        <f t="shared" si="16"/>
        <v>10101000</v>
      </c>
      <c r="J120" s="1">
        <f t="shared" si="17"/>
        <v>1</v>
      </c>
      <c r="K120" s="1">
        <f t="shared" si="18"/>
        <v>0</v>
      </c>
      <c r="L120" s="1">
        <f t="shared" si="19"/>
        <v>2</v>
      </c>
      <c r="M120" s="1">
        <f t="shared" si="20"/>
        <v>2</v>
      </c>
      <c r="N120" s="1">
        <f t="shared" si="21"/>
        <v>0</v>
      </c>
      <c r="P120" s="1" t="s">
        <v>154</v>
      </c>
      <c r="Q120" t="str">
        <f t="shared" si="22"/>
        <v>10101000</v>
      </c>
      <c r="R120" t="str">
        <f t="shared" si="23"/>
        <v>\ Polygon 118 data:</v>
      </c>
      <c r="S120" t="s">
        <v>109</v>
      </c>
      <c r="T120" t="str">
        <f t="shared" si="24"/>
        <v>\   * %1xxxxxxx: Draw polygon in second phase</v>
      </c>
      <c r="U120" t="str">
        <f t="shared" si="25"/>
        <v>\   * %xx10xxxx: Line colour 2 (white/yellow/cyan/red)</v>
      </c>
      <c r="V120" t="str">
        <f t="shared" si="26"/>
        <v>\   * %xxxx10xx: Fill colour 2 (white/yellow/cyan/red)</v>
      </c>
      <c r="W120" t="str">
        <f t="shared" si="27"/>
        <v>\   * %xxxxxx00: Polygon has three sides (triangle)</v>
      </c>
    </row>
    <row r="121" spans="1:23" x14ac:dyDescent="0.2">
      <c r="A121" s="1">
        <v>119</v>
      </c>
      <c r="B121" s="2" t="s">
        <v>64</v>
      </c>
      <c r="C121" s="2">
        <v>52</v>
      </c>
      <c r="D121" s="3" t="str">
        <f t="shared" si="14"/>
        <v>52AC</v>
      </c>
      <c r="E121" s="1">
        <v>5</v>
      </c>
      <c r="F121" t="str">
        <f>VLOOKUP('Polygon Data'!E121,'Object names'!$A$2:$B$11,2)</f>
        <v>The Sentinel</v>
      </c>
      <c r="G121" s="1">
        <f t="shared" si="15"/>
        <v>4</v>
      </c>
      <c r="H121" s="1" t="s">
        <v>63</v>
      </c>
      <c r="I121" t="str">
        <f t="shared" si="16"/>
        <v>10101000</v>
      </c>
      <c r="J121" s="1">
        <f t="shared" si="17"/>
        <v>1</v>
      </c>
      <c r="K121" s="1">
        <f t="shared" si="18"/>
        <v>0</v>
      </c>
      <c r="L121" s="1">
        <f t="shared" si="19"/>
        <v>2</v>
      </c>
      <c r="M121" s="1">
        <f t="shared" si="20"/>
        <v>2</v>
      </c>
      <c r="N121" s="1">
        <f t="shared" si="21"/>
        <v>0</v>
      </c>
      <c r="P121" s="1" t="s">
        <v>154</v>
      </c>
      <c r="Q121" t="str">
        <f t="shared" si="22"/>
        <v>10101000</v>
      </c>
      <c r="R121" t="str">
        <f t="shared" si="23"/>
        <v>\ Polygon 119 data:</v>
      </c>
      <c r="S121" t="s">
        <v>109</v>
      </c>
      <c r="T121" t="str">
        <f t="shared" si="24"/>
        <v>\   * %1xxxxxxx: Draw polygon in second phase</v>
      </c>
      <c r="U121" t="str">
        <f t="shared" si="25"/>
        <v>\   * %xx10xxxx: Line colour 2 (white/yellow/cyan/red)</v>
      </c>
      <c r="V121" t="str">
        <f t="shared" si="26"/>
        <v>\   * %xxxx10xx: Fill colour 2 (white/yellow/cyan/red)</v>
      </c>
      <c r="W121" t="str">
        <f t="shared" si="27"/>
        <v>\   * %xxxxxx00: Polygon has three sides (triangle)</v>
      </c>
    </row>
    <row r="122" spans="1:23" x14ac:dyDescent="0.2">
      <c r="A122" s="1">
        <v>120</v>
      </c>
      <c r="B122" s="2" t="s">
        <v>65</v>
      </c>
      <c r="C122" s="2">
        <v>52</v>
      </c>
      <c r="D122" s="3" t="str">
        <f t="shared" si="14"/>
        <v>52B0</v>
      </c>
      <c r="E122" s="1">
        <v>5</v>
      </c>
      <c r="F122" t="str">
        <f>VLOOKUP('Polygon Data'!E122,'Object names'!$A$2:$B$11,2)</f>
        <v>The Sentinel</v>
      </c>
      <c r="G122" s="1">
        <f t="shared" si="15"/>
        <v>5</v>
      </c>
      <c r="H122" s="1" t="s">
        <v>100</v>
      </c>
      <c r="I122" t="str">
        <f t="shared" si="16"/>
        <v>10101001</v>
      </c>
      <c r="J122" s="1">
        <f t="shared" si="17"/>
        <v>1</v>
      </c>
      <c r="K122" s="1">
        <f t="shared" si="18"/>
        <v>0</v>
      </c>
      <c r="L122" s="1">
        <f t="shared" si="19"/>
        <v>2</v>
      </c>
      <c r="M122" s="1">
        <f t="shared" si="20"/>
        <v>2</v>
      </c>
      <c r="N122" s="1">
        <f t="shared" si="21"/>
        <v>1</v>
      </c>
      <c r="P122" s="1" t="s">
        <v>154</v>
      </c>
      <c r="Q122" t="str">
        <f t="shared" si="22"/>
        <v>10101001</v>
      </c>
      <c r="R122" t="str">
        <f t="shared" si="23"/>
        <v>\ Polygon 120 data:</v>
      </c>
      <c r="S122" t="s">
        <v>109</v>
      </c>
      <c r="T122" t="str">
        <f t="shared" si="24"/>
        <v>\   * %1xxxxxxx: Draw polygon in second phase</v>
      </c>
      <c r="U122" t="str">
        <f t="shared" si="25"/>
        <v>\   * %xx10xxxx: Line colour 2 (white/yellow/cyan/red)</v>
      </c>
      <c r="V122" t="str">
        <f t="shared" si="26"/>
        <v>\   * %xxxx10xx: Fill colour 2 (white/yellow/cyan/red)</v>
      </c>
      <c r="W122" t="str">
        <f t="shared" si="27"/>
        <v>\   * %xxxxxx01: Polygon has four sides (quadrilateral)</v>
      </c>
    </row>
    <row r="123" spans="1:23" x14ac:dyDescent="0.2">
      <c r="A123" s="1">
        <v>121</v>
      </c>
      <c r="B123" s="2" t="s">
        <v>66</v>
      </c>
      <c r="C123" s="2">
        <v>52</v>
      </c>
      <c r="D123" s="3" t="str">
        <f t="shared" si="14"/>
        <v>52B5</v>
      </c>
      <c r="E123" s="1">
        <v>5</v>
      </c>
      <c r="F123" t="str">
        <f>VLOOKUP('Polygon Data'!E123,'Object names'!$A$2:$B$11,2)</f>
        <v>The Sentinel</v>
      </c>
      <c r="G123" s="1">
        <f t="shared" si="15"/>
        <v>4</v>
      </c>
      <c r="H123" s="1">
        <v>94</v>
      </c>
      <c r="I123" t="str">
        <f t="shared" si="16"/>
        <v>10010100</v>
      </c>
      <c r="J123" s="1">
        <f t="shared" si="17"/>
        <v>1</v>
      </c>
      <c r="K123" s="1">
        <f t="shared" si="18"/>
        <v>0</v>
      </c>
      <c r="L123" s="1">
        <f t="shared" si="19"/>
        <v>1</v>
      </c>
      <c r="M123" s="1">
        <f t="shared" si="20"/>
        <v>1</v>
      </c>
      <c r="N123" s="1">
        <f t="shared" si="21"/>
        <v>0</v>
      </c>
      <c r="P123" s="1" t="s">
        <v>154</v>
      </c>
      <c r="Q123" t="str">
        <f t="shared" si="22"/>
        <v>10010100</v>
      </c>
      <c r="R123" t="str">
        <f t="shared" si="23"/>
        <v>\ Polygon 121 data:</v>
      </c>
      <c r="S123" t="s">
        <v>109</v>
      </c>
      <c r="T123" t="str">
        <f t="shared" si="24"/>
        <v>\   * %1xxxxxxx: Draw polygon in second phase</v>
      </c>
      <c r="U123" t="str">
        <f t="shared" si="25"/>
        <v>\   * %xx01xxxx: Line colour 1 (black)</v>
      </c>
      <c r="V123" t="str">
        <f t="shared" si="26"/>
        <v>\   * %xxxx01xx: Fill colour 1 (black)</v>
      </c>
      <c r="W123" t="str">
        <f t="shared" si="27"/>
        <v>\   * %xxxxxx00: Polygon has three sides (triangle)</v>
      </c>
    </row>
    <row r="124" spans="1:23" x14ac:dyDescent="0.2">
      <c r="A124" s="1">
        <v>122</v>
      </c>
      <c r="B124" s="2" t="s">
        <v>3</v>
      </c>
      <c r="C124" s="2">
        <v>52</v>
      </c>
      <c r="D124" s="3" t="str">
        <f t="shared" si="14"/>
        <v>52B9</v>
      </c>
      <c r="E124" s="1">
        <v>5</v>
      </c>
      <c r="F124" t="str">
        <f>VLOOKUP('Polygon Data'!E124,'Object names'!$A$2:$B$11,2)</f>
        <v>The Sentinel</v>
      </c>
      <c r="G124" s="1">
        <f t="shared" si="15"/>
        <v>4</v>
      </c>
      <c r="H124" s="1">
        <v>94</v>
      </c>
      <c r="I124" t="str">
        <f t="shared" si="16"/>
        <v>10010100</v>
      </c>
      <c r="J124" s="1">
        <f t="shared" si="17"/>
        <v>1</v>
      </c>
      <c r="K124" s="1">
        <f t="shared" si="18"/>
        <v>0</v>
      </c>
      <c r="L124" s="1">
        <f t="shared" si="19"/>
        <v>1</v>
      </c>
      <c r="M124" s="1">
        <f t="shared" si="20"/>
        <v>1</v>
      </c>
      <c r="N124" s="1">
        <f t="shared" si="21"/>
        <v>0</v>
      </c>
      <c r="P124" s="1" t="s">
        <v>154</v>
      </c>
      <c r="Q124" t="str">
        <f t="shared" si="22"/>
        <v>10010100</v>
      </c>
      <c r="R124" t="str">
        <f t="shared" si="23"/>
        <v>\ Polygon 122 data:</v>
      </c>
      <c r="S124" t="s">
        <v>109</v>
      </c>
      <c r="T124" t="str">
        <f t="shared" si="24"/>
        <v>\   * %1xxxxxxx: Draw polygon in second phase</v>
      </c>
      <c r="U124" t="str">
        <f t="shared" si="25"/>
        <v>\   * %xx01xxxx: Line colour 1 (black)</v>
      </c>
      <c r="V124" t="str">
        <f t="shared" si="26"/>
        <v>\   * %xxxx01xx: Fill colour 1 (black)</v>
      </c>
      <c r="W124" t="str">
        <f t="shared" si="27"/>
        <v>\   * %xxxxxx00: Polygon has three sides (triangle)</v>
      </c>
    </row>
    <row r="125" spans="1:23" x14ac:dyDescent="0.2">
      <c r="A125" s="1">
        <v>123</v>
      </c>
      <c r="B125" s="2" t="s">
        <v>4</v>
      </c>
      <c r="C125" s="2">
        <v>52</v>
      </c>
      <c r="D125" s="3" t="str">
        <f t="shared" si="14"/>
        <v>52BD</v>
      </c>
      <c r="E125" s="1">
        <v>5</v>
      </c>
      <c r="F125" t="str">
        <f>VLOOKUP('Polygon Data'!E125,'Object names'!$A$2:$B$11,2)</f>
        <v>The Sentinel</v>
      </c>
      <c r="G125" s="1">
        <f t="shared" si="15"/>
        <v>4</v>
      </c>
      <c r="H125" s="1" t="s">
        <v>102</v>
      </c>
      <c r="I125" t="str">
        <f t="shared" si="16"/>
        <v>10111100</v>
      </c>
      <c r="J125" s="1">
        <f t="shared" si="17"/>
        <v>1</v>
      </c>
      <c r="K125" s="1">
        <f t="shared" si="18"/>
        <v>0</v>
      </c>
      <c r="L125" s="1">
        <f t="shared" si="19"/>
        <v>3</v>
      </c>
      <c r="M125" s="1">
        <f t="shared" si="20"/>
        <v>3</v>
      </c>
      <c r="N125" s="1">
        <f t="shared" si="21"/>
        <v>0</v>
      </c>
      <c r="P125" s="1" t="s">
        <v>154</v>
      </c>
      <c r="Q125" t="str">
        <f t="shared" si="22"/>
        <v>10111100</v>
      </c>
      <c r="R125" t="str">
        <f t="shared" si="23"/>
        <v>\ Polygon 123 data:</v>
      </c>
      <c r="S125" t="s">
        <v>109</v>
      </c>
      <c r="T125" t="str">
        <f t="shared" si="24"/>
        <v>\   * %1xxxxxxx: Draw polygon in second phase</v>
      </c>
      <c r="U125" t="str">
        <f t="shared" si="25"/>
        <v>\   * %xx11xxxx: Line colour 3 (green/red/yellow/cyan)</v>
      </c>
      <c r="V125" t="str">
        <f t="shared" si="26"/>
        <v>\   * %xxxx11xx: Fill colour 3 (green/red/yellow/cyan)</v>
      </c>
      <c r="W125" t="str">
        <f t="shared" si="27"/>
        <v>\   * %xxxxxx00: Polygon has three sides (triangle)</v>
      </c>
    </row>
    <row r="126" spans="1:23" x14ac:dyDescent="0.2">
      <c r="A126" s="1">
        <v>124</v>
      </c>
      <c r="B126" s="2" t="s">
        <v>67</v>
      </c>
      <c r="C126" s="2">
        <v>52</v>
      </c>
      <c r="D126" s="3" t="str">
        <f t="shared" si="14"/>
        <v>52C1</v>
      </c>
      <c r="E126" s="1">
        <v>5</v>
      </c>
      <c r="F126" t="str">
        <f>VLOOKUP('Polygon Data'!E126,'Object names'!$A$2:$B$11,2)</f>
        <v>The Sentinel</v>
      </c>
      <c r="G126" s="1">
        <f t="shared" si="15"/>
        <v>4</v>
      </c>
      <c r="H126" s="1" t="s">
        <v>102</v>
      </c>
      <c r="I126" t="str">
        <f t="shared" si="16"/>
        <v>10111100</v>
      </c>
      <c r="J126" s="1">
        <f t="shared" si="17"/>
        <v>1</v>
      </c>
      <c r="K126" s="1">
        <f t="shared" si="18"/>
        <v>0</v>
      </c>
      <c r="L126" s="1">
        <f t="shared" si="19"/>
        <v>3</v>
      </c>
      <c r="M126" s="1">
        <f t="shared" si="20"/>
        <v>3</v>
      </c>
      <c r="N126" s="1">
        <f t="shared" si="21"/>
        <v>0</v>
      </c>
      <c r="P126" s="1" t="s">
        <v>154</v>
      </c>
      <c r="Q126" t="str">
        <f t="shared" si="22"/>
        <v>10111100</v>
      </c>
      <c r="R126" t="str">
        <f t="shared" si="23"/>
        <v>\ Polygon 124 data:</v>
      </c>
      <c r="S126" t="s">
        <v>109</v>
      </c>
      <c r="T126" t="str">
        <f t="shared" si="24"/>
        <v>\   * %1xxxxxxx: Draw polygon in second phase</v>
      </c>
      <c r="U126" t="str">
        <f t="shared" si="25"/>
        <v>\   * %xx11xxxx: Line colour 3 (green/red/yellow/cyan)</v>
      </c>
      <c r="V126" t="str">
        <f t="shared" si="26"/>
        <v>\   * %xxxx11xx: Fill colour 3 (green/red/yellow/cyan)</v>
      </c>
      <c r="W126" t="str">
        <f t="shared" si="27"/>
        <v>\   * %xxxxxx00: Polygon has three sides (triangle)</v>
      </c>
    </row>
    <row r="127" spans="1:23" x14ac:dyDescent="0.2">
      <c r="A127" s="1">
        <v>125</v>
      </c>
      <c r="B127" s="2" t="s">
        <v>68</v>
      </c>
      <c r="C127" s="2">
        <v>52</v>
      </c>
      <c r="D127" s="3" t="str">
        <f t="shared" si="14"/>
        <v>52C5</v>
      </c>
      <c r="E127" s="1">
        <v>5</v>
      </c>
      <c r="F127" t="str">
        <f>VLOOKUP('Polygon Data'!E127,'Object names'!$A$2:$B$11,2)</f>
        <v>The Sentinel</v>
      </c>
      <c r="G127" s="1">
        <f t="shared" si="15"/>
        <v>5</v>
      </c>
      <c r="H127" s="1">
        <v>95</v>
      </c>
      <c r="I127" t="str">
        <f t="shared" si="16"/>
        <v>10010101</v>
      </c>
      <c r="J127" s="1">
        <f t="shared" si="17"/>
        <v>1</v>
      </c>
      <c r="K127" s="1">
        <f t="shared" si="18"/>
        <v>0</v>
      </c>
      <c r="L127" s="1">
        <f t="shared" si="19"/>
        <v>1</v>
      </c>
      <c r="M127" s="1">
        <f t="shared" si="20"/>
        <v>1</v>
      </c>
      <c r="N127" s="1">
        <f t="shared" si="21"/>
        <v>1</v>
      </c>
      <c r="P127" s="1" t="s">
        <v>154</v>
      </c>
      <c r="Q127" t="str">
        <f t="shared" si="22"/>
        <v>10010101</v>
      </c>
      <c r="R127" t="str">
        <f t="shared" si="23"/>
        <v>\ Polygon 125 data:</v>
      </c>
      <c r="S127" t="s">
        <v>109</v>
      </c>
      <c r="T127" t="str">
        <f t="shared" si="24"/>
        <v>\   * %1xxxxxxx: Draw polygon in second phase</v>
      </c>
      <c r="U127" t="str">
        <f t="shared" si="25"/>
        <v>\   * %xx01xxxx: Line colour 1 (black)</v>
      </c>
      <c r="V127" t="str">
        <f t="shared" si="26"/>
        <v>\   * %xxxx01xx: Fill colour 1 (black)</v>
      </c>
      <c r="W127" t="str">
        <f t="shared" si="27"/>
        <v>\   * %xxxxxx01: Polygon has four sides (quadrilateral)</v>
      </c>
    </row>
    <row r="128" spans="1:23" x14ac:dyDescent="0.2">
      <c r="A128" s="1">
        <v>126</v>
      </c>
      <c r="B128" s="2" t="s">
        <v>69</v>
      </c>
      <c r="C128" s="2">
        <v>52</v>
      </c>
      <c r="D128" s="3" t="str">
        <f t="shared" si="14"/>
        <v>52CA</v>
      </c>
      <c r="E128" s="1">
        <v>5</v>
      </c>
      <c r="F128" t="str">
        <f>VLOOKUP('Polygon Data'!E128,'Object names'!$A$2:$B$11,2)</f>
        <v>The Sentinel</v>
      </c>
      <c r="G128" s="1">
        <f t="shared" si="15"/>
        <v>5</v>
      </c>
      <c r="H128" s="1">
        <v>15</v>
      </c>
      <c r="I128" t="str">
        <f t="shared" si="16"/>
        <v>00010101</v>
      </c>
      <c r="J128" s="1">
        <f t="shared" si="17"/>
        <v>0</v>
      </c>
      <c r="K128" s="1">
        <f t="shared" si="18"/>
        <v>0</v>
      </c>
      <c r="L128" s="1">
        <f t="shared" si="19"/>
        <v>1</v>
      </c>
      <c r="M128" s="1">
        <f t="shared" si="20"/>
        <v>1</v>
      </c>
      <c r="N128" s="1">
        <f t="shared" si="21"/>
        <v>1</v>
      </c>
      <c r="P128" s="1" t="s">
        <v>154</v>
      </c>
      <c r="Q128" t="str">
        <f t="shared" si="22"/>
        <v>00010101</v>
      </c>
      <c r="R128" t="str">
        <f t="shared" si="23"/>
        <v>\ Polygon 126 data:</v>
      </c>
      <c r="S128" t="s">
        <v>109</v>
      </c>
      <c r="T128" t="str">
        <f t="shared" si="24"/>
        <v>\   * %0xxxxxxx: Draw polygon in first phase</v>
      </c>
      <c r="U128" t="str">
        <f t="shared" si="25"/>
        <v>\   * %xx01xxxx: Line colour 1 (black)</v>
      </c>
      <c r="V128" t="str">
        <f t="shared" si="26"/>
        <v>\   * %xxxx01xx: Fill colour 1 (black)</v>
      </c>
      <c r="W128" t="str">
        <f t="shared" si="27"/>
        <v>\   * %xxxxxx01: Polygon has four sides (quadrilateral)</v>
      </c>
    </row>
    <row r="129" spans="1:23" x14ac:dyDescent="0.2">
      <c r="A129" s="1">
        <v>127</v>
      </c>
      <c r="B129" s="2" t="s">
        <v>70</v>
      </c>
      <c r="C129" s="2">
        <v>52</v>
      </c>
      <c r="D129" s="3" t="str">
        <f t="shared" si="14"/>
        <v>52CF</v>
      </c>
      <c r="E129" s="1">
        <v>5</v>
      </c>
      <c r="F129" t="str">
        <f>VLOOKUP('Polygon Data'!E129,'Object names'!$A$2:$B$11,2)</f>
        <v>The Sentinel</v>
      </c>
      <c r="G129" s="1">
        <f t="shared" si="15"/>
        <v>5</v>
      </c>
      <c r="H129" s="1">
        <v>15</v>
      </c>
      <c r="I129" t="str">
        <f t="shared" si="16"/>
        <v>00010101</v>
      </c>
      <c r="J129" s="1">
        <f t="shared" si="17"/>
        <v>0</v>
      </c>
      <c r="K129" s="1">
        <f t="shared" si="18"/>
        <v>0</v>
      </c>
      <c r="L129" s="1">
        <f t="shared" si="19"/>
        <v>1</v>
      </c>
      <c r="M129" s="1">
        <f t="shared" si="20"/>
        <v>1</v>
      </c>
      <c r="N129" s="1">
        <f t="shared" si="21"/>
        <v>1</v>
      </c>
      <c r="P129" s="1" t="s">
        <v>154</v>
      </c>
      <c r="Q129" t="str">
        <f t="shared" si="22"/>
        <v>00010101</v>
      </c>
      <c r="R129" t="str">
        <f t="shared" si="23"/>
        <v>\ Polygon 127 data:</v>
      </c>
      <c r="S129" t="s">
        <v>109</v>
      </c>
      <c r="T129" t="str">
        <f t="shared" si="24"/>
        <v>\   * %0xxxxxxx: Draw polygon in first phase</v>
      </c>
      <c r="U129" t="str">
        <f t="shared" si="25"/>
        <v>\   * %xx01xxxx: Line colour 1 (black)</v>
      </c>
      <c r="V129" t="str">
        <f t="shared" si="26"/>
        <v>\   * %xxxx01xx: Fill colour 1 (black)</v>
      </c>
      <c r="W129" t="str">
        <f t="shared" si="27"/>
        <v>\   * %xxxxxx01: Polygon has four sides (quadrilateral)</v>
      </c>
    </row>
    <row r="130" spans="1:23" x14ac:dyDescent="0.2">
      <c r="A130" s="1">
        <v>128</v>
      </c>
      <c r="B130" s="2" t="s">
        <v>71</v>
      </c>
      <c r="C130" s="2">
        <v>52</v>
      </c>
      <c r="D130" s="3" t="str">
        <f t="shared" si="14"/>
        <v>52D4</v>
      </c>
      <c r="E130" s="1">
        <v>5</v>
      </c>
      <c r="F130" t="str">
        <f>VLOOKUP('Polygon Data'!E130,'Object names'!$A$2:$B$11,2)</f>
        <v>The Sentinel</v>
      </c>
      <c r="G130" s="1">
        <f t="shared" si="15"/>
        <v>4</v>
      </c>
      <c r="H130" s="1">
        <v>14</v>
      </c>
      <c r="I130" t="str">
        <f t="shared" si="16"/>
        <v>00010100</v>
      </c>
      <c r="J130" s="1">
        <f t="shared" si="17"/>
        <v>0</v>
      </c>
      <c r="K130" s="1">
        <f t="shared" si="18"/>
        <v>0</v>
      </c>
      <c r="L130" s="1">
        <f t="shared" si="19"/>
        <v>1</v>
      </c>
      <c r="M130" s="1">
        <f t="shared" si="20"/>
        <v>1</v>
      </c>
      <c r="N130" s="1">
        <f t="shared" si="21"/>
        <v>0</v>
      </c>
      <c r="P130" s="1" t="s">
        <v>154</v>
      </c>
      <c r="Q130" t="str">
        <f t="shared" si="22"/>
        <v>00010100</v>
      </c>
      <c r="R130" t="str">
        <f t="shared" si="23"/>
        <v>\ Polygon 128 data:</v>
      </c>
      <c r="S130" t="s">
        <v>109</v>
      </c>
      <c r="T130" t="str">
        <f t="shared" si="24"/>
        <v>\   * %0xxxxxxx: Draw polygon in first phase</v>
      </c>
      <c r="U130" t="str">
        <f t="shared" si="25"/>
        <v>\   * %xx01xxxx: Line colour 1 (black)</v>
      </c>
      <c r="V130" t="str">
        <f t="shared" si="26"/>
        <v>\   * %xxxx01xx: Fill colour 1 (black)</v>
      </c>
      <c r="W130" t="str">
        <f t="shared" si="27"/>
        <v>\   * %xxxxxx00: Polygon has three sides (triangle)</v>
      </c>
    </row>
    <row r="131" spans="1:23" x14ac:dyDescent="0.2">
      <c r="A131" s="1">
        <v>129</v>
      </c>
      <c r="B131" s="2" t="s">
        <v>72</v>
      </c>
      <c r="C131" s="2">
        <v>52</v>
      </c>
      <c r="D131" s="3" t="str">
        <f t="shared" ref="D131:D161" si="28">_xlfn.CONCAT(TEXT(C131,"00"),TEXT(B131,"00"))</f>
        <v>52D8</v>
      </c>
      <c r="E131" s="1">
        <v>5</v>
      </c>
      <c r="F131" t="str">
        <f>VLOOKUP('Polygon Data'!E131,'Object names'!$A$2:$B$11,2)</f>
        <v>The Sentinel</v>
      </c>
      <c r="G131" s="1">
        <f t="shared" ref="G131:G160" si="29">HEX2DEC(D132)-HEX2DEC(D131)</f>
        <v>4</v>
      </c>
      <c r="H131" s="1">
        <v>14</v>
      </c>
      <c r="I131" t="str">
        <f t="shared" ref="I131:I161" si="30">HEX2BIN(H131,8)</f>
        <v>00010100</v>
      </c>
      <c r="J131" s="1">
        <f t="shared" ref="J131:J161" si="31">_xlfn.BITRSHIFT(_xlfn.BITAND(BIN2DEC(I131),2^7),7)</f>
        <v>0</v>
      </c>
      <c r="K131" s="1">
        <f t="shared" ref="K131:K161" si="32">_xlfn.BITRSHIFT(_xlfn.BITAND(BIN2DEC(I131),2^6),6)</f>
        <v>0</v>
      </c>
      <c r="L131" s="1">
        <f t="shared" ref="L131:L161" si="33">_xlfn.BITRSHIFT(_xlfn.BITAND(BIN2DEC(I131),48),4)</f>
        <v>1</v>
      </c>
      <c r="M131" s="1">
        <f t="shared" ref="M131:M161" si="34">_xlfn.BITRSHIFT(_xlfn.BITAND(BIN2DEC(I131),12),2)</f>
        <v>1</v>
      </c>
      <c r="N131" s="1">
        <f t="shared" ref="N131:N161" si="35">_xlfn.BITAND(BIN2DEC(I131),3)</f>
        <v>0</v>
      </c>
      <c r="P131" s="1" t="s">
        <v>154</v>
      </c>
      <c r="Q131" t="str">
        <f t="shared" ref="Q131:Q161" si="36">I131</f>
        <v>00010100</v>
      </c>
      <c r="R131" t="str">
        <f t="shared" ref="R131:R161" si="37">_xlfn.CONCAT("\ Polygon ",A131," data:")</f>
        <v>\ Polygon 129 data:</v>
      </c>
      <c r="S131" t="s">
        <v>109</v>
      </c>
      <c r="T131" t="str">
        <f t="shared" ref="T131:T161" si="38">_xlfn.CONCAT("\   * %",J131,"xxxxxxx: Draw polygon in ",IF(J131=0,"first","second")," phase")</f>
        <v>\   * %0xxxxxxx: Draw polygon in first phase</v>
      </c>
      <c r="U131" t="str">
        <f t="shared" ref="U131:U161" si="39">_xlfn.CONCAT("\   * %xx",DEC2BIN(L131,2),"xxxx: Line colour ",L131,IF(L131=0," (blue)",IF(L131=1," (black)",IF(L131=2," (white/yellow/cyan/red)"," (green/red/yellow/cyan)"))))</f>
        <v>\   * %xx01xxxx: Line colour 1 (black)</v>
      </c>
      <c r="V131" t="str">
        <f t="shared" ref="V131:V161" si="40">_xlfn.CONCAT("\   * %xxxx",DEC2BIN(M131,2),"xx: Fill colour ",M131,IF(M131=0," (blue)",IF(M131=1," (black)",IF(M131=2," (white/yellow/cyan/red)"," (green/red/yellow/cyan)"))))</f>
        <v>\   * %xxxx01xx: Fill colour 1 (black)</v>
      </c>
      <c r="W131" t="str">
        <f t="shared" ref="W131:W161" si="41">_xlfn.CONCAT("\   * %xxxxxx",DEC2BIN(N131,2),": Polygon has ",IF(N131=1, "four sides (quadrilateral)","three sides (triangle)"))</f>
        <v>\   * %xxxxxx00: Polygon has three sides (triangle)</v>
      </c>
    </row>
    <row r="132" spans="1:23" x14ac:dyDescent="0.2">
      <c r="A132" s="1">
        <v>130</v>
      </c>
      <c r="B132" s="2" t="s">
        <v>73</v>
      </c>
      <c r="C132" s="2">
        <v>52</v>
      </c>
      <c r="D132" s="3" t="str">
        <f t="shared" si="28"/>
        <v>52DC</v>
      </c>
      <c r="E132" s="1">
        <v>5</v>
      </c>
      <c r="F132" t="str">
        <f>VLOOKUP('Polygon Data'!E132,'Object names'!$A$2:$B$11,2)</f>
        <v>The Sentinel</v>
      </c>
      <c r="G132" s="1">
        <f t="shared" si="29"/>
        <v>5</v>
      </c>
      <c r="H132" s="1" t="s">
        <v>54</v>
      </c>
      <c r="I132" t="str">
        <f t="shared" si="30"/>
        <v>00011101</v>
      </c>
      <c r="J132" s="1">
        <f t="shared" si="31"/>
        <v>0</v>
      </c>
      <c r="K132" s="1">
        <f t="shared" si="32"/>
        <v>0</v>
      </c>
      <c r="L132" s="1">
        <f t="shared" si="33"/>
        <v>1</v>
      </c>
      <c r="M132" s="1">
        <f t="shared" si="34"/>
        <v>3</v>
      </c>
      <c r="N132" s="1">
        <f t="shared" si="35"/>
        <v>1</v>
      </c>
      <c r="P132" s="1" t="s">
        <v>154</v>
      </c>
      <c r="Q132" t="str">
        <f t="shared" si="36"/>
        <v>00011101</v>
      </c>
      <c r="R132" t="str">
        <f t="shared" si="37"/>
        <v>\ Polygon 130 data:</v>
      </c>
      <c r="S132" t="s">
        <v>109</v>
      </c>
      <c r="T132" t="str">
        <f t="shared" si="38"/>
        <v>\   * %0xxxxxxx: Draw polygon in first phase</v>
      </c>
      <c r="U132" t="str">
        <f t="shared" si="39"/>
        <v>\   * %xx01xxxx: Line colour 1 (black)</v>
      </c>
      <c r="V132" t="str">
        <f t="shared" si="40"/>
        <v>\   * %xxxx11xx: Fill colour 3 (green/red/yellow/cyan)</v>
      </c>
      <c r="W132" t="str">
        <f t="shared" si="41"/>
        <v>\   * %xxxxxx01: Polygon has four sides (quadrilateral)</v>
      </c>
    </row>
    <row r="133" spans="1:23" x14ac:dyDescent="0.2">
      <c r="A133" s="1">
        <v>131</v>
      </c>
      <c r="B133" s="2" t="s">
        <v>74</v>
      </c>
      <c r="C133" s="2">
        <v>52</v>
      </c>
      <c r="D133" s="3" t="str">
        <f t="shared" si="28"/>
        <v>52E1</v>
      </c>
      <c r="E133" s="1">
        <v>5</v>
      </c>
      <c r="F133" t="str">
        <f>VLOOKUP('Polygon Data'!E133,'Object names'!$A$2:$B$11,2)</f>
        <v>The Sentinel</v>
      </c>
      <c r="G133" s="1">
        <f t="shared" si="29"/>
        <v>5</v>
      </c>
      <c r="H133" s="1" t="s">
        <v>54</v>
      </c>
      <c r="I133" t="str">
        <f t="shared" si="30"/>
        <v>00011101</v>
      </c>
      <c r="J133" s="1">
        <f t="shared" si="31"/>
        <v>0</v>
      </c>
      <c r="K133" s="1">
        <f t="shared" si="32"/>
        <v>0</v>
      </c>
      <c r="L133" s="1">
        <f t="shared" si="33"/>
        <v>1</v>
      </c>
      <c r="M133" s="1">
        <f t="shared" si="34"/>
        <v>3</v>
      </c>
      <c r="N133" s="1">
        <f t="shared" si="35"/>
        <v>1</v>
      </c>
      <c r="P133" s="1" t="s">
        <v>154</v>
      </c>
      <c r="Q133" t="str">
        <f t="shared" si="36"/>
        <v>00011101</v>
      </c>
      <c r="R133" t="str">
        <f t="shared" si="37"/>
        <v>\ Polygon 131 data:</v>
      </c>
      <c r="S133" t="s">
        <v>109</v>
      </c>
      <c r="T133" t="str">
        <f t="shared" si="38"/>
        <v>\   * %0xxxxxxx: Draw polygon in first phase</v>
      </c>
      <c r="U133" t="str">
        <f t="shared" si="39"/>
        <v>\   * %xx01xxxx: Line colour 1 (black)</v>
      </c>
      <c r="V133" t="str">
        <f t="shared" si="40"/>
        <v>\   * %xxxx11xx: Fill colour 3 (green/red/yellow/cyan)</v>
      </c>
      <c r="W133" t="str">
        <f t="shared" si="41"/>
        <v>\   * %xxxxxx01: Polygon has four sides (quadrilateral)</v>
      </c>
    </row>
    <row r="134" spans="1:23" x14ac:dyDescent="0.2">
      <c r="A134" s="1">
        <v>132</v>
      </c>
      <c r="B134" s="2" t="s">
        <v>75</v>
      </c>
      <c r="C134" s="2">
        <v>52</v>
      </c>
      <c r="D134" s="3" t="str">
        <f t="shared" si="28"/>
        <v>52E6</v>
      </c>
      <c r="E134" s="1">
        <v>5</v>
      </c>
      <c r="F134" t="str">
        <f>VLOOKUP('Polygon Data'!E134,'Object names'!$A$2:$B$11,2)</f>
        <v>The Sentinel</v>
      </c>
      <c r="G134" s="1">
        <f t="shared" si="29"/>
        <v>5</v>
      </c>
      <c r="H134" s="1" t="s">
        <v>54</v>
      </c>
      <c r="I134" t="str">
        <f t="shared" si="30"/>
        <v>00011101</v>
      </c>
      <c r="J134" s="1">
        <f t="shared" si="31"/>
        <v>0</v>
      </c>
      <c r="K134" s="1">
        <f t="shared" si="32"/>
        <v>0</v>
      </c>
      <c r="L134" s="1">
        <f t="shared" si="33"/>
        <v>1</v>
      </c>
      <c r="M134" s="1">
        <f t="shared" si="34"/>
        <v>3</v>
      </c>
      <c r="N134" s="1">
        <f t="shared" si="35"/>
        <v>1</v>
      </c>
      <c r="P134" s="1" t="s">
        <v>154</v>
      </c>
      <c r="Q134" t="str">
        <f t="shared" si="36"/>
        <v>00011101</v>
      </c>
      <c r="R134" t="str">
        <f t="shared" si="37"/>
        <v>\ Polygon 132 data:</v>
      </c>
      <c r="S134" t="s">
        <v>109</v>
      </c>
      <c r="T134" t="str">
        <f t="shared" si="38"/>
        <v>\   * %0xxxxxxx: Draw polygon in first phase</v>
      </c>
      <c r="U134" t="str">
        <f t="shared" si="39"/>
        <v>\   * %xx01xxxx: Line colour 1 (black)</v>
      </c>
      <c r="V134" t="str">
        <f t="shared" si="40"/>
        <v>\   * %xxxx11xx: Fill colour 3 (green/red/yellow/cyan)</v>
      </c>
      <c r="W134" t="str">
        <f t="shared" si="41"/>
        <v>\   * %xxxxxx01: Polygon has four sides (quadrilateral)</v>
      </c>
    </row>
    <row r="135" spans="1:23" x14ac:dyDescent="0.2">
      <c r="A135" s="1">
        <v>133</v>
      </c>
      <c r="B135" s="2" t="s">
        <v>48</v>
      </c>
      <c r="C135" s="2">
        <v>52</v>
      </c>
      <c r="D135" s="3" t="str">
        <f t="shared" si="28"/>
        <v>52EB</v>
      </c>
      <c r="E135" s="1">
        <v>5</v>
      </c>
      <c r="F135" t="str">
        <f>VLOOKUP('Polygon Data'!E135,'Object names'!$A$2:$B$11,2)</f>
        <v>The Sentinel</v>
      </c>
      <c r="G135" s="1">
        <f t="shared" si="29"/>
        <v>5</v>
      </c>
      <c r="H135" s="1" t="s">
        <v>54</v>
      </c>
      <c r="I135" t="str">
        <f t="shared" si="30"/>
        <v>00011101</v>
      </c>
      <c r="J135" s="1">
        <f t="shared" si="31"/>
        <v>0</v>
      </c>
      <c r="K135" s="1">
        <f t="shared" si="32"/>
        <v>0</v>
      </c>
      <c r="L135" s="1">
        <f t="shared" si="33"/>
        <v>1</v>
      </c>
      <c r="M135" s="1">
        <f t="shared" si="34"/>
        <v>3</v>
      </c>
      <c r="N135" s="1">
        <f t="shared" si="35"/>
        <v>1</v>
      </c>
      <c r="P135" s="1" t="s">
        <v>154</v>
      </c>
      <c r="Q135" t="str">
        <f t="shared" si="36"/>
        <v>00011101</v>
      </c>
      <c r="R135" t="str">
        <f t="shared" si="37"/>
        <v>\ Polygon 133 data:</v>
      </c>
      <c r="S135" t="s">
        <v>109</v>
      </c>
      <c r="T135" t="str">
        <f t="shared" si="38"/>
        <v>\   * %0xxxxxxx: Draw polygon in first phase</v>
      </c>
      <c r="U135" t="str">
        <f t="shared" si="39"/>
        <v>\   * %xx01xxxx: Line colour 1 (black)</v>
      </c>
      <c r="V135" t="str">
        <f t="shared" si="40"/>
        <v>\   * %xxxx11xx: Fill colour 3 (green/red/yellow/cyan)</v>
      </c>
      <c r="W135" t="str">
        <f t="shared" si="41"/>
        <v>\   * %xxxxxx01: Polygon has four sides (quadrilateral)</v>
      </c>
    </row>
    <row r="136" spans="1:23" x14ac:dyDescent="0.2">
      <c r="A136" s="1">
        <v>134</v>
      </c>
      <c r="B136" s="2" t="s">
        <v>76</v>
      </c>
      <c r="C136" s="2">
        <v>52</v>
      </c>
      <c r="D136" s="3" t="str">
        <f t="shared" si="28"/>
        <v>52F0</v>
      </c>
      <c r="E136" s="1">
        <v>5</v>
      </c>
      <c r="F136" t="str">
        <f>VLOOKUP('Polygon Data'!E136,'Object names'!$A$2:$B$11,2)</f>
        <v>The Sentinel</v>
      </c>
      <c r="G136" s="1">
        <f t="shared" si="29"/>
        <v>5</v>
      </c>
      <c r="H136" s="1">
        <v>15</v>
      </c>
      <c r="I136" t="str">
        <f t="shared" si="30"/>
        <v>00010101</v>
      </c>
      <c r="J136" s="1">
        <f t="shared" si="31"/>
        <v>0</v>
      </c>
      <c r="K136" s="1">
        <f t="shared" si="32"/>
        <v>0</v>
      </c>
      <c r="L136" s="1">
        <f t="shared" si="33"/>
        <v>1</v>
      </c>
      <c r="M136" s="1">
        <f t="shared" si="34"/>
        <v>1</v>
      </c>
      <c r="N136" s="1">
        <f t="shared" si="35"/>
        <v>1</v>
      </c>
      <c r="P136" s="1" t="s">
        <v>154</v>
      </c>
      <c r="Q136" t="str">
        <f t="shared" si="36"/>
        <v>00010101</v>
      </c>
      <c r="R136" t="str">
        <f t="shared" si="37"/>
        <v>\ Polygon 134 data:</v>
      </c>
      <c r="S136" t="s">
        <v>109</v>
      </c>
      <c r="T136" t="str">
        <f t="shared" si="38"/>
        <v>\   * %0xxxxxxx: Draw polygon in first phase</v>
      </c>
      <c r="U136" t="str">
        <f t="shared" si="39"/>
        <v>\   * %xx01xxxx: Line colour 1 (black)</v>
      </c>
      <c r="V136" t="str">
        <f t="shared" si="40"/>
        <v>\   * %xxxx01xx: Fill colour 1 (black)</v>
      </c>
      <c r="W136" t="str">
        <f t="shared" si="41"/>
        <v>\   * %xxxxxx01: Polygon has four sides (quadrilateral)</v>
      </c>
    </row>
    <row r="137" spans="1:23" x14ac:dyDescent="0.2">
      <c r="A137" s="1">
        <v>135</v>
      </c>
      <c r="B137" s="2" t="s">
        <v>16</v>
      </c>
      <c r="C137" s="2">
        <v>52</v>
      </c>
      <c r="D137" s="3" t="str">
        <f t="shared" si="28"/>
        <v>52F5</v>
      </c>
      <c r="E137" s="1">
        <v>5</v>
      </c>
      <c r="F137" t="str">
        <f>VLOOKUP('Polygon Data'!E137,'Object names'!$A$2:$B$11,2)</f>
        <v>The Sentinel</v>
      </c>
      <c r="G137" s="1">
        <f t="shared" si="29"/>
        <v>5</v>
      </c>
      <c r="H137" s="1">
        <v>29</v>
      </c>
      <c r="I137" t="str">
        <f t="shared" si="30"/>
        <v>00101001</v>
      </c>
      <c r="J137" s="1">
        <f t="shared" si="31"/>
        <v>0</v>
      </c>
      <c r="K137" s="1">
        <f t="shared" si="32"/>
        <v>0</v>
      </c>
      <c r="L137" s="1">
        <f t="shared" si="33"/>
        <v>2</v>
      </c>
      <c r="M137" s="1">
        <f t="shared" si="34"/>
        <v>2</v>
      </c>
      <c r="N137" s="1">
        <f t="shared" si="35"/>
        <v>1</v>
      </c>
      <c r="P137" s="1" t="s">
        <v>154</v>
      </c>
      <c r="Q137" t="str">
        <f t="shared" si="36"/>
        <v>00101001</v>
      </c>
      <c r="R137" t="str">
        <f t="shared" si="37"/>
        <v>\ Polygon 135 data:</v>
      </c>
      <c r="S137" t="s">
        <v>109</v>
      </c>
      <c r="T137" t="str">
        <f t="shared" si="38"/>
        <v>\   * %0xxxxxxx: Draw polygon in first phase</v>
      </c>
      <c r="U137" t="str">
        <f t="shared" si="39"/>
        <v>\   * %xx10xxxx: Line colour 2 (white/yellow/cyan/red)</v>
      </c>
      <c r="V137" t="str">
        <f t="shared" si="40"/>
        <v>\   * %xxxx10xx: Fill colour 2 (white/yellow/cyan/red)</v>
      </c>
      <c r="W137" t="str">
        <f t="shared" si="41"/>
        <v>\   * %xxxxxx01: Polygon has four sides (quadrilateral)</v>
      </c>
    </row>
    <row r="138" spans="1:23" x14ac:dyDescent="0.2">
      <c r="A138" s="1">
        <v>136</v>
      </c>
      <c r="B138" s="2" t="s">
        <v>77</v>
      </c>
      <c r="C138" s="2">
        <v>52</v>
      </c>
      <c r="D138" s="3" t="str">
        <f t="shared" si="28"/>
        <v>52FA</v>
      </c>
      <c r="E138" s="1">
        <v>5</v>
      </c>
      <c r="F138" t="str">
        <f>VLOOKUP('Polygon Data'!E138,'Object names'!$A$2:$B$11,2)</f>
        <v>The Sentinel</v>
      </c>
      <c r="G138" s="4">
        <v>5</v>
      </c>
      <c r="H138" s="1">
        <v>29</v>
      </c>
      <c r="I138" t="str">
        <f t="shared" si="30"/>
        <v>00101001</v>
      </c>
      <c r="J138" s="1">
        <f t="shared" si="31"/>
        <v>0</v>
      </c>
      <c r="K138" s="1">
        <f t="shared" si="32"/>
        <v>0</v>
      </c>
      <c r="L138" s="1">
        <f t="shared" si="33"/>
        <v>2</v>
      </c>
      <c r="M138" s="1">
        <f t="shared" si="34"/>
        <v>2</v>
      </c>
      <c r="N138" s="1">
        <f t="shared" si="35"/>
        <v>1</v>
      </c>
      <c r="P138" s="1" t="s">
        <v>154</v>
      </c>
      <c r="Q138" t="str">
        <f t="shared" si="36"/>
        <v>00101001</v>
      </c>
      <c r="R138" t="str">
        <f t="shared" si="37"/>
        <v>\ Polygon 136 data:</v>
      </c>
      <c r="S138" t="s">
        <v>109</v>
      </c>
      <c r="T138" t="str">
        <f t="shared" si="38"/>
        <v>\   * %0xxxxxxx: Draw polygon in first phase</v>
      </c>
      <c r="U138" t="str">
        <f t="shared" si="39"/>
        <v>\   * %xx10xxxx: Line colour 2 (white/yellow/cyan/red)</v>
      </c>
      <c r="V138" t="str">
        <f t="shared" si="40"/>
        <v>\   * %xxxx10xx: Fill colour 2 (white/yellow/cyan/red)</v>
      </c>
      <c r="W138" t="str">
        <f t="shared" si="41"/>
        <v>\   * %xxxxxx01: Polygon has four sides (quadrilateral)</v>
      </c>
    </row>
    <row r="139" spans="1:23" x14ac:dyDescent="0.2">
      <c r="A139" s="1">
        <v>137</v>
      </c>
      <c r="B139" s="2" t="s">
        <v>56</v>
      </c>
      <c r="C139" s="2">
        <v>53</v>
      </c>
      <c r="D139" s="3" t="str">
        <f t="shared" si="28"/>
        <v>536D</v>
      </c>
      <c r="E139" s="1">
        <v>6</v>
      </c>
      <c r="F139" t="str">
        <f>VLOOKUP('Polygon Data'!E139,'Object names'!$A$2:$B$11,2)</f>
        <v>The Sentinel's tower</v>
      </c>
      <c r="G139" s="1">
        <f t="shared" si="29"/>
        <v>5</v>
      </c>
      <c r="H139" s="1">
        <v>15</v>
      </c>
      <c r="I139" t="str">
        <f t="shared" si="30"/>
        <v>00010101</v>
      </c>
      <c r="J139" s="1">
        <f t="shared" si="31"/>
        <v>0</v>
      </c>
      <c r="K139" s="1">
        <f t="shared" si="32"/>
        <v>0</v>
      </c>
      <c r="L139" s="1">
        <f t="shared" si="33"/>
        <v>1</v>
      </c>
      <c r="M139" s="1">
        <f t="shared" si="34"/>
        <v>1</v>
      </c>
      <c r="N139" s="1">
        <f t="shared" si="35"/>
        <v>1</v>
      </c>
      <c r="P139" s="1" t="s">
        <v>154</v>
      </c>
      <c r="Q139" t="str">
        <f t="shared" si="36"/>
        <v>00010101</v>
      </c>
      <c r="R139" t="str">
        <f t="shared" si="37"/>
        <v>\ Polygon 137 data:</v>
      </c>
      <c r="S139" t="s">
        <v>109</v>
      </c>
      <c r="T139" t="str">
        <f t="shared" si="38"/>
        <v>\   * %0xxxxxxx: Draw polygon in first phase</v>
      </c>
      <c r="U139" t="str">
        <f t="shared" si="39"/>
        <v>\   * %xx01xxxx: Line colour 1 (black)</v>
      </c>
      <c r="V139" t="str">
        <f t="shared" si="40"/>
        <v>\   * %xxxx01xx: Fill colour 1 (black)</v>
      </c>
      <c r="W139" t="str">
        <f t="shared" si="41"/>
        <v>\   * %xxxxxx01: Polygon has four sides (quadrilateral)</v>
      </c>
    </row>
    <row r="140" spans="1:23" x14ac:dyDescent="0.2">
      <c r="A140" s="1">
        <v>138</v>
      </c>
      <c r="B140" s="2">
        <v>72</v>
      </c>
      <c r="C140" s="2">
        <v>53</v>
      </c>
      <c r="D140" s="3" t="str">
        <f t="shared" si="28"/>
        <v>5372</v>
      </c>
      <c r="E140" s="1">
        <v>6</v>
      </c>
      <c r="F140" t="str">
        <f>VLOOKUP('Polygon Data'!E140,'Object names'!$A$2:$B$11,2)</f>
        <v>The Sentinel's tower</v>
      </c>
      <c r="G140" s="1">
        <f t="shared" si="29"/>
        <v>5</v>
      </c>
      <c r="H140" s="1">
        <v>29</v>
      </c>
      <c r="I140" t="str">
        <f t="shared" si="30"/>
        <v>00101001</v>
      </c>
      <c r="J140" s="1">
        <f t="shared" si="31"/>
        <v>0</v>
      </c>
      <c r="K140" s="1">
        <f t="shared" si="32"/>
        <v>0</v>
      </c>
      <c r="L140" s="1">
        <f t="shared" si="33"/>
        <v>2</v>
      </c>
      <c r="M140" s="1">
        <f t="shared" si="34"/>
        <v>2</v>
      </c>
      <c r="N140" s="1">
        <f t="shared" si="35"/>
        <v>1</v>
      </c>
      <c r="P140" s="1" t="s">
        <v>154</v>
      </c>
      <c r="Q140" t="str">
        <f t="shared" si="36"/>
        <v>00101001</v>
      </c>
      <c r="R140" t="str">
        <f t="shared" si="37"/>
        <v>\ Polygon 138 data:</v>
      </c>
      <c r="S140" t="s">
        <v>109</v>
      </c>
      <c r="T140" t="str">
        <f t="shared" si="38"/>
        <v>\   * %0xxxxxxx: Draw polygon in first phase</v>
      </c>
      <c r="U140" t="str">
        <f t="shared" si="39"/>
        <v>\   * %xx10xxxx: Line colour 2 (white/yellow/cyan/red)</v>
      </c>
      <c r="V140" t="str">
        <f t="shared" si="40"/>
        <v>\   * %xxxx10xx: Fill colour 2 (white/yellow/cyan/red)</v>
      </c>
      <c r="W140" t="str">
        <f t="shared" si="41"/>
        <v>\   * %xxxxxx01: Polygon has four sides (quadrilateral)</v>
      </c>
    </row>
    <row r="141" spans="1:23" x14ac:dyDescent="0.2">
      <c r="A141" s="1">
        <v>139</v>
      </c>
      <c r="B141" s="2">
        <v>77</v>
      </c>
      <c r="C141" s="2">
        <v>53</v>
      </c>
      <c r="D141" s="3" t="str">
        <f t="shared" si="28"/>
        <v>5377</v>
      </c>
      <c r="E141" s="1">
        <v>6</v>
      </c>
      <c r="F141" t="str">
        <f>VLOOKUP('Polygon Data'!E141,'Object names'!$A$2:$B$11,2)</f>
        <v>The Sentinel's tower</v>
      </c>
      <c r="G141" s="1">
        <f t="shared" si="29"/>
        <v>5</v>
      </c>
      <c r="H141" s="1">
        <v>15</v>
      </c>
      <c r="I141" t="str">
        <f t="shared" si="30"/>
        <v>00010101</v>
      </c>
      <c r="J141" s="1">
        <f t="shared" si="31"/>
        <v>0</v>
      </c>
      <c r="K141" s="1">
        <f t="shared" si="32"/>
        <v>0</v>
      </c>
      <c r="L141" s="1">
        <f t="shared" si="33"/>
        <v>1</v>
      </c>
      <c r="M141" s="1">
        <f t="shared" si="34"/>
        <v>1</v>
      </c>
      <c r="N141" s="1">
        <f t="shared" si="35"/>
        <v>1</v>
      </c>
      <c r="P141" s="1" t="s">
        <v>154</v>
      </c>
      <c r="Q141" t="str">
        <f t="shared" si="36"/>
        <v>00010101</v>
      </c>
      <c r="R141" t="str">
        <f t="shared" si="37"/>
        <v>\ Polygon 139 data:</v>
      </c>
      <c r="S141" t="s">
        <v>109</v>
      </c>
      <c r="T141" t="str">
        <f t="shared" si="38"/>
        <v>\   * %0xxxxxxx: Draw polygon in first phase</v>
      </c>
      <c r="U141" t="str">
        <f t="shared" si="39"/>
        <v>\   * %xx01xxxx: Line colour 1 (black)</v>
      </c>
      <c r="V141" t="str">
        <f t="shared" si="40"/>
        <v>\   * %xxxx01xx: Fill colour 1 (black)</v>
      </c>
      <c r="W141" t="str">
        <f t="shared" si="41"/>
        <v>\   * %xxxxxx01: Polygon has four sides (quadrilateral)</v>
      </c>
    </row>
    <row r="142" spans="1:23" x14ac:dyDescent="0.2">
      <c r="A142" s="1">
        <v>140</v>
      </c>
      <c r="B142" s="2" t="s">
        <v>57</v>
      </c>
      <c r="C142" s="2">
        <v>53</v>
      </c>
      <c r="D142" s="3" t="str">
        <f t="shared" si="28"/>
        <v>537C</v>
      </c>
      <c r="E142" s="1">
        <v>6</v>
      </c>
      <c r="F142" t="str">
        <f>VLOOKUP('Polygon Data'!E142,'Object names'!$A$2:$B$11,2)</f>
        <v>The Sentinel's tower</v>
      </c>
      <c r="G142" s="1">
        <f t="shared" si="29"/>
        <v>5</v>
      </c>
      <c r="H142" s="1">
        <v>29</v>
      </c>
      <c r="I142" t="str">
        <f t="shared" si="30"/>
        <v>00101001</v>
      </c>
      <c r="J142" s="1">
        <f t="shared" si="31"/>
        <v>0</v>
      </c>
      <c r="K142" s="1">
        <f t="shared" si="32"/>
        <v>0</v>
      </c>
      <c r="L142" s="1">
        <f t="shared" si="33"/>
        <v>2</v>
      </c>
      <c r="M142" s="1">
        <f t="shared" si="34"/>
        <v>2</v>
      </c>
      <c r="N142" s="1">
        <f t="shared" si="35"/>
        <v>1</v>
      </c>
      <c r="P142" s="1" t="s">
        <v>154</v>
      </c>
      <c r="Q142" t="str">
        <f t="shared" si="36"/>
        <v>00101001</v>
      </c>
      <c r="R142" t="str">
        <f t="shared" si="37"/>
        <v>\ Polygon 140 data:</v>
      </c>
      <c r="S142" t="s">
        <v>109</v>
      </c>
      <c r="T142" t="str">
        <f t="shared" si="38"/>
        <v>\   * %0xxxxxxx: Draw polygon in first phase</v>
      </c>
      <c r="U142" t="str">
        <f t="shared" si="39"/>
        <v>\   * %xx10xxxx: Line colour 2 (white/yellow/cyan/red)</v>
      </c>
      <c r="V142" t="str">
        <f t="shared" si="40"/>
        <v>\   * %xxxx10xx: Fill colour 2 (white/yellow/cyan/red)</v>
      </c>
      <c r="W142" t="str">
        <f t="shared" si="41"/>
        <v>\   * %xxxxxx01: Polygon has four sides (quadrilateral)</v>
      </c>
    </row>
    <row r="143" spans="1:23" x14ac:dyDescent="0.2">
      <c r="A143" s="1">
        <v>141</v>
      </c>
      <c r="B143" s="2">
        <v>81</v>
      </c>
      <c r="C143" s="2">
        <v>53</v>
      </c>
      <c r="D143" s="3" t="str">
        <f t="shared" si="28"/>
        <v>5381</v>
      </c>
      <c r="E143" s="1">
        <v>6</v>
      </c>
      <c r="F143" t="str">
        <f>VLOOKUP('Polygon Data'!E143,'Object names'!$A$2:$B$11,2)</f>
        <v>The Sentinel's tower</v>
      </c>
      <c r="G143" s="1">
        <f t="shared" si="29"/>
        <v>4</v>
      </c>
      <c r="H143" s="1" t="s">
        <v>23</v>
      </c>
      <c r="I143" t="str">
        <f t="shared" si="30"/>
        <v>00111100</v>
      </c>
      <c r="J143" s="1">
        <f t="shared" si="31"/>
        <v>0</v>
      </c>
      <c r="K143" s="1">
        <f t="shared" si="32"/>
        <v>0</v>
      </c>
      <c r="L143" s="1">
        <f t="shared" si="33"/>
        <v>3</v>
      </c>
      <c r="M143" s="1">
        <f t="shared" si="34"/>
        <v>3</v>
      </c>
      <c r="N143" s="1">
        <f t="shared" si="35"/>
        <v>0</v>
      </c>
      <c r="P143" s="1" t="s">
        <v>154</v>
      </c>
      <c r="Q143" t="str">
        <f t="shared" si="36"/>
        <v>00111100</v>
      </c>
      <c r="R143" t="str">
        <f t="shared" si="37"/>
        <v>\ Polygon 141 data:</v>
      </c>
      <c r="S143" t="s">
        <v>109</v>
      </c>
      <c r="T143" t="str">
        <f t="shared" si="38"/>
        <v>\   * %0xxxxxxx: Draw polygon in first phase</v>
      </c>
      <c r="U143" t="str">
        <f t="shared" si="39"/>
        <v>\   * %xx11xxxx: Line colour 3 (green/red/yellow/cyan)</v>
      </c>
      <c r="V143" t="str">
        <f t="shared" si="40"/>
        <v>\   * %xxxx11xx: Fill colour 3 (green/red/yellow/cyan)</v>
      </c>
      <c r="W143" t="str">
        <f t="shared" si="41"/>
        <v>\   * %xxxxxx00: Polygon has three sides (triangle)</v>
      </c>
    </row>
    <row r="144" spans="1:23" x14ac:dyDescent="0.2">
      <c r="A144" s="1">
        <v>142</v>
      </c>
      <c r="B144" s="2">
        <v>85</v>
      </c>
      <c r="C144" s="2">
        <v>53</v>
      </c>
      <c r="D144" s="3" t="str">
        <f t="shared" si="28"/>
        <v>5385</v>
      </c>
      <c r="E144" s="1">
        <v>6</v>
      </c>
      <c r="F144" t="str">
        <f>VLOOKUP('Polygon Data'!E144,'Object names'!$A$2:$B$11,2)</f>
        <v>The Sentinel's tower</v>
      </c>
      <c r="G144" s="1">
        <f t="shared" si="29"/>
        <v>4</v>
      </c>
      <c r="H144" s="1" t="s">
        <v>23</v>
      </c>
      <c r="I144" t="str">
        <f t="shared" si="30"/>
        <v>00111100</v>
      </c>
      <c r="J144" s="1">
        <f t="shared" si="31"/>
        <v>0</v>
      </c>
      <c r="K144" s="1">
        <f t="shared" si="32"/>
        <v>0</v>
      </c>
      <c r="L144" s="1">
        <f t="shared" si="33"/>
        <v>3</v>
      </c>
      <c r="M144" s="1">
        <f t="shared" si="34"/>
        <v>3</v>
      </c>
      <c r="N144" s="1">
        <f t="shared" si="35"/>
        <v>0</v>
      </c>
      <c r="P144" s="1" t="s">
        <v>154</v>
      </c>
      <c r="Q144" t="str">
        <f t="shared" si="36"/>
        <v>00111100</v>
      </c>
      <c r="R144" t="str">
        <f t="shared" si="37"/>
        <v>\ Polygon 142 data:</v>
      </c>
      <c r="S144" t="s">
        <v>109</v>
      </c>
      <c r="T144" t="str">
        <f t="shared" si="38"/>
        <v>\   * %0xxxxxxx: Draw polygon in first phase</v>
      </c>
      <c r="U144" t="str">
        <f t="shared" si="39"/>
        <v>\   * %xx11xxxx: Line colour 3 (green/red/yellow/cyan)</v>
      </c>
      <c r="V144" t="str">
        <f t="shared" si="40"/>
        <v>\   * %xxxx11xx: Fill colour 3 (green/red/yellow/cyan)</v>
      </c>
      <c r="W144" t="str">
        <f t="shared" si="41"/>
        <v>\   * %xxxxxx00: Polygon has three sides (triangle)</v>
      </c>
    </row>
    <row r="145" spans="1:23" x14ac:dyDescent="0.2">
      <c r="A145" s="1">
        <v>143</v>
      </c>
      <c r="B145" s="2">
        <v>89</v>
      </c>
      <c r="C145" s="2">
        <v>53</v>
      </c>
      <c r="D145" s="3" t="str">
        <f t="shared" si="28"/>
        <v>5389</v>
      </c>
      <c r="E145" s="1">
        <v>6</v>
      </c>
      <c r="F145" t="str">
        <f>VLOOKUP('Polygon Data'!E145,'Object names'!$A$2:$B$11,2)</f>
        <v>The Sentinel's tower</v>
      </c>
      <c r="G145" s="1">
        <f t="shared" si="29"/>
        <v>4</v>
      </c>
      <c r="H145" s="1" t="s">
        <v>23</v>
      </c>
      <c r="I145" t="str">
        <f t="shared" si="30"/>
        <v>00111100</v>
      </c>
      <c r="J145" s="1">
        <f t="shared" si="31"/>
        <v>0</v>
      </c>
      <c r="K145" s="1">
        <f t="shared" si="32"/>
        <v>0</v>
      </c>
      <c r="L145" s="1">
        <f t="shared" si="33"/>
        <v>3</v>
      </c>
      <c r="M145" s="1">
        <f t="shared" si="34"/>
        <v>3</v>
      </c>
      <c r="N145" s="1">
        <f t="shared" si="35"/>
        <v>0</v>
      </c>
      <c r="P145" s="1" t="s">
        <v>154</v>
      </c>
      <c r="Q145" t="str">
        <f t="shared" si="36"/>
        <v>00111100</v>
      </c>
      <c r="R145" t="str">
        <f t="shared" si="37"/>
        <v>\ Polygon 143 data:</v>
      </c>
      <c r="S145" t="s">
        <v>109</v>
      </c>
      <c r="T145" t="str">
        <f t="shared" si="38"/>
        <v>\   * %0xxxxxxx: Draw polygon in first phase</v>
      </c>
      <c r="U145" t="str">
        <f t="shared" si="39"/>
        <v>\   * %xx11xxxx: Line colour 3 (green/red/yellow/cyan)</v>
      </c>
      <c r="V145" t="str">
        <f t="shared" si="40"/>
        <v>\   * %xxxx11xx: Fill colour 3 (green/red/yellow/cyan)</v>
      </c>
      <c r="W145" t="str">
        <f t="shared" si="41"/>
        <v>\   * %xxxxxx00: Polygon has three sides (triangle)</v>
      </c>
    </row>
    <row r="146" spans="1:23" x14ac:dyDescent="0.2">
      <c r="A146" s="1">
        <v>144</v>
      </c>
      <c r="B146" s="2" t="s">
        <v>78</v>
      </c>
      <c r="C146" s="2">
        <v>53</v>
      </c>
      <c r="D146" s="3" t="str">
        <f t="shared" si="28"/>
        <v>538D</v>
      </c>
      <c r="E146" s="1">
        <v>6</v>
      </c>
      <c r="F146" t="str">
        <f>VLOOKUP('Polygon Data'!E146,'Object names'!$A$2:$B$11,2)</f>
        <v>The Sentinel's tower</v>
      </c>
      <c r="G146" s="1">
        <f t="shared" si="29"/>
        <v>4</v>
      </c>
      <c r="H146" s="1" t="s">
        <v>23</v>
      </c>
      <c r="I146" t="str">
        <f t="shared" si="30"/>
        <v>00111100</v>
      </c>
      <c r="J146" s="1">
        <f t="shared" si="31"/>
        <v>0</v>
      </c>
      <c r="K146" s="1">
        <f t="shared" si="32"/>
        <v>0</v>
      </c>
      <c r="L146" s="1">
        <f t="shared" si="33"/>
        <v>3</v>
      </c>
      <c r="M146" s="1">
        <f t="shared" si="34"/>
        <v>3</v>
      </c>
      <c r="N146" s="1">
        <f t="shared" si="35"/>
        <v>0</v>
      </c>
      <c r="P146" s="1" t="s">
        <v>154</v>
      </c>
      <c r="Q146" t="str">
        <f t="shared" si="36"/>
        <v>00111100</v>
      </c>
      <c r="R146" t="str">
        <f t="shared" si="37"/>
        <v>\ Polygon 144 data:</v>
      </c>
      <c r="S146" t="s">
        <v>109</v>
      </c>
      <c r="T146" t="str">
        <f t="shared" si="38"/>
        <v>\   * %0xxxxxxx: Draw polygon in first phase</v>
      </c>
      <c r="U146" t="str">
        <f t="shared" si="39"/>
        <v>\   * %xx11xxxx: Line colour 3 (green/red/yellow/cyan)</v>
      </c>
      <c r="V146" t="str">
        <f t="shared" si="40"/>
        <v>\   * %xxxx11xx: Fill colour 3 (green/red/yellow/cyan)</v>
      </c>
      <c r="W146" t="str">
        <f t="shared" si="41"/>
        <v>\   * %xxxxxx00: Polygon has three sides (triangle)</v>
      </c>
    </row>
    <row r="147" spans="1:23" x14ac:dyDescent="0.2">
      <c r="A147" s="1">
        <v>145</v>
      </c>
      <c r="B147" s="2">
        <v>91</v>
      </c>
      <c r="C147" s="2">
        <v>53</v>
      </c>
      <c r="D147" s="3" t="str">
        <f t="shared" si="28"/>
        <v>5391</v>
      </c>
      <c r="E147" s="1">
        <v>6</v>
      </c>
      <c r="F147" t="str">
        <f>VLOOKUP('Polygon Data'!E147,'Object names'!$A$2:$B$11,2)</f>
        <v>The Sentinel's tower</v>
      </c>
      <c r="G147" s="1">
        <f t="shared" si="29"/>
        <v>5</v>
      </c>
      <c r="H147" s="1" t="s">
        <v>99</v>
      </c>
      <c r="I147" t="str">
        <f t="shared" si="30"/>
        <v>00111101</v>
      </c>
      <c r="J147" s="1">
        <f t="shared" si="31"/>
        <v>0</v>
      </c>
      <c r="K147" s="1">
        <f t="shared" si="32"/>
        <v>0</v>
      </c>
      <c r="L147" s="1">
        <f t="shared" si="33"/>
        <v>3</v>
      </c>
      <c r="M147" s="1">
        <f t="shared" si="34"/>
        <v>3</v>
      </c>
      <c r="N147" s="1">
        <f t="shared" si="35"/>
        <v>1</v>
      </c>
      <c r="P147" s="1" t="s">
        <v>154</v>
      </c>
      <c r="Q147" t="str">
        <f t="shared" si="36"/>
        <v>00111101</v>
      </c>
      <c r="R147" t="str">
        <f t="shared" si="37"/>
        <v>\ Polygon 145 data:</v>
      </c>
      <c r="S147" t="s">
        <v>109</v>
      </c>
      <c r="T147" t="str">
        <f t="shared" si="38"/>
        <v>\   * %0xxxxxxx: Draw polygon in first phase</v>
      </c>
      <c r="U147" t="str">
        <f t="shared" si="39"/>
        <v>\   * %xx11xxxx: Line colour 3 (green/red/yellow/cyan)</v>
      </c>
      <c r="V147" t="str">
        <f t="shared" si="40"/>
        <v>\   * %xxxx11xx: Fill colour 3 (green/red/yellow/cyan)</v>
      </c>
      <c r="W147" t="str">
        <f t="shared" si="41"/>
        <v>\   * %xxxxxx01: Polygon has four sides (quadrilateral)</v>
      </c>
    </row>
    <row r="148" spans="1:23" x14ac:dyDescent="0.2">
      <c r="A148" s="1">
        <v>146</v>
      </c>
      <c r="B148" s="2">
        <v>96</v>
      </c>
      <c r="C148" s="2">
        <v>53</v>
      </c>
      <c r="D148" s="3" t="str">
        <f t="shared" si="28"/>
        <v>5396</v>
      </c>
      <c r="E148" s="1">
        <v>6</v>
      </c>
      <c r="F148" t="str">
        <f>VLOOKUP('Polygon Data'!E148,'Object names'!$A$2:$B$11,2)</f>
        <v>The Sentinel's tower</v>
      </c>
      <c r="G148" s="1">
        <f t="shared" si="29"/>
        <v>5</v>
      </c>
      <c r="H148" s="1" t="s">
        <v>99</v>
      </c>
      <c r="I148" t="str">
        <f t="shared" si="30"/>
        <v>00111101</v>
      </c>
      <c r="J148" s="1">
        <f t="shared" si="31"/>
        <v>0</v>
      </c>
      <c r="K148" s="1">
        <f t="shared" si="32"/>
        <v>0</v>
      </c>
      <c r="L148" s="1">
        <f t="shared" si="33"/>
        <v>3</v>
      </c>
      <c r="M148" s="1">
        <f t="shared" si="34"/>
        <v>3</v>
      </c>
      <c r="N148" s="1">
        <f t="shared" si="35"/>
        <v>1</v>
      </c>
      <c r="P148" s="1" t="s">
        <v>154</v>
      </c>
      <c r="Q148" t="str">
        <f t="shared" si="36"/>
        <v>00111101</v>
      </c>
      <c r="R148" t="str">
        <f t="shared" si="37"/>
        <v>\ Polygon 146 data:</v>
      </c>
      <c r="S148" t="s">
        <v>109</v>
      </c>
      <c r="T148" t="str">
        <f t="shared" si="38"/>
        <v>\   * %0xxxxxxx: Draw polygon in first phase</v>
      </c>
      <c r="U148" t="str">
        <f t="shared" si="39"/>
        <v>\   * %xx11xxxx: Line colour 3 (green/red/yellow/cyan)</v>
      </c>
      <c r="V148" t="str">
        <f t="shared" si="40"/>
        <v>\   * %xxxx11xx: Fill colour 3 (green/red/yellow/cyan)</v>
      </c>
      <c r="W148" t="str">
        <f t="shared" si="41"/>
        <v>\   * %xxxxxx01: Polygon has four sides (quadrilateral)</v>
      </c>
    </row>
    <row r="149" spans="1:23" x14ac:dyDescent="0.2">
      <c r="A149" s="1">
        <v>147</v>
      </c>
      <c r="B149" s="2" t="s">
        <v>31</v>
      </c>
      <c r="C149" s="2">
        <v>53</v>
      </c>
      <c r="D149" s="3" t="str">
        <f t="shared" si="28"/>
        <v>539B</v>
      </c>
      <c r="E149" s="1">
        <v>6</v>
      </c>
      <c r="F149" t="str">
        <f>VLOOKUP('Polygon Data'!E149,'Object names'!$A$2:$B$11,2)</f>
        <v>The Sentinel's tower</v>
      </c>
      <c r="G149" s="1">
        <f t="shared" si="29"/>
        <v>5</v>
      </c>
      <c r="H149" s="1" t="s">
        <v>99</v>
      </c>
      <c r="I149" t="str">
        <f t="shared" si="30"/>
        <v>00111101</v>
      </c>
      <c r="J149" s="1">
        <f t="shared" si="31"/>
        <v>0</v>
      </c>
      <c r="K149" s="1">
        <f t="shared" si="32"/>
        <v>0</v>
      </c>
      <c r="L149" s="1">
        <f t="shared" si="33"/>
        <v>3</v>
      </c>
      <c r="M149" s="1">
        <f t="shared" si="34"/>
        <v>3</v>
      </c>
      <c r="N149" s="1">
        <f t="shared" si="35"/>
        <v>1</v>
      </c>
      <c r="P149" s="1" t="s">
        <v>154</v>
      </c>
      <c r="Q149" t="str">
        <f t="shared" si="36"/>
        <v>00111101</v>
      </c>
      <c r="R149" t="str">
        <f t="shared" si="37"/>
        <v>\ Polygon 147 data:</v>
      </c>
      <c r="S149" t="s">
        <v>109</v>
      </c>
      <c r="T149" t="str">
        <f t="shared" si="38"/>
        <v>\   * %0xxxxxxx: Draw polygon in first phase</v>
      </c>
      <c r="U149" t="str">
        <f t="shared" si="39"/>
        <v>\   * %xx11xxxx: Line colour 3 (green/red/yellow/cyan)</v>
      </c>
      <c r="V149" t="str">
        <f t="shared" si="40"/>
        <v>\   * %xxxx11xx: Fill colour 3 (green/red/yellow/cyan)</v>
      </c>
      <c r="W149" t="str">
        <f t="shared" si="41"/>
        <v>\   * %xxxxxx01: Polygon has four sides (quadrilateral)</v>
      </c>
    </row>
    <row r="150" spans="1:23" x14ac:dyDescent="0.2">
      <c r="A150" s="1">
        <v>148</v>
      </c>
      <c r="B150" s="2" t="s">
        <v>61</v>
      </c>
      <c r="C150" s="2">
        <v>53</v>
      </c>
      <c r="D150" s="3" t="str">
        <f t="shared" si="28"/>
        <v>53A0</v>
      </c>
      <c r="E150" s="1">
        <v>7</v>
      </c>
      <c r="F150" t="str">
        <f>VLOOKUP('Polygon Data'!E150,'Object names'!$A$2:$B$11,2)</f>
        <v>3D Block 1</v>
      </c>
      <c r="G150" s="1">
        <f t="shared" si="29"/>
        <v>5</v>
      </c>
      <c r="H150" s="1">
        <v>15</v>
      </c>
      <c r="I150" t="str">
        <f t="shared" si="30"/>
        <v>00010101</v>
      </c>
      <c r="J150" s="1">
        <f t="shared" si="31"/>
        <v>0</v>
      </c>
      <c r="K150" s="1">
        <f t="shared" si="32"/>
        <v>0</v>
      </c>
      <c r="L150" s="1">
        <f t="shared" si="33"/>
        <v>1</v>
      </c>
      <c r="M150" s="1">
        <f t="shared" si="34"/>
        <v>1</v>
      </c>
      <c r="N150" s="1">
        <f t="shared" si="35"/>
        <v>1</v>
      </c>
      <c r="P150" s="1" t="s">
        <v>154</v>
      </c>
      <c r="Q150" t="str">
        <f t="shared" si="36"/>
        <v>00010101</v>
      </c>
      <c r="R150" t="str">
        <f t="shared" si="37"/>
        <v>\ Polygon 148 data:</v>
      </c>
      <c r="S150" t="s">
        <v>109</v>
      </c>
      <c r="T150" t="str">
        <f t="shared" si="38"/>
        <v>\   * %0xxxxxxx: Draw polygon in first phase</v>
      </c>
      <c r="U150" t="str">
        <f t="shared" si="39"/>
        <v>\   * %xx01xxxx: Line colour 1 (black)</v>
      </c>
      <c r="V150" t="str">
        <f t="shared" si="40"/>
        <v>\   * %xxxx01xx: Fill colour 1 (black)</v>
      </c>
      <c r="W150" t="str">
        <f t="shared" si="41"/>
        <v>\   * %xxxxxx01: Polygon has four sides (quadrilateral)</v>
      </c>
    </row>
    <row r="151" spans="1:23" x14ac:dyDescent="0.2">
      <c r="A151" s="1">
        <v>149</v>
      </c>
      <c r="B151" s="2" t="s">
        <v>79</v>
      </c>
      <c r="C151" s="2">
        <v>53</v>
      </c>
      <c r="D151" s="3" t="str">
        <f t="shared" si="28"/>
        <v>53A5</v>
      </c>
      <c r="E151" s="1">
        <v>7</v>
      </c>
      <c r="F151" t="str">
        <f>VLOOKUP('Polygon Data'!E151,'Object names'!$A$2:$B$11,2)</f>
        <v>3D Block 1</v>
      </c>
      <c r="G151" s="1">
        <f t="shared" si="29"/>
        <v>5</v>
      </c>
      <c r="H151" s="1">
        <v>15</v>
      </c>
      <c r="I151" t="str">
        <f t="shared" si="30"/>
        <v>00010101</v>
      </c>
      <c r="J151" s="1">
        <f t="shared" si="31"/>
        <v>0</v>
      </c>
      <c r="K151" s="1">
        <f t="shared" si="32"/>
        <v>0</v>
      </c>
      <c r="L151" s="1">
        <f t="shared" si="33"/>
        <v>1</v>
      </c>
      <c r="M151" s="1">
        <f t="shared" si="34"/>
        <v>1</v>
      </c>
      <c r="N151" s="1">
        <f t="shared" si="35"/>
        <v>1</v>
      </c>
      <c r="P151" s="1" t="s">
        <v>154</v>
      </c>
      <c r="Q151" t="str">
        <f t="shared" si="36"/>
        <v>00010101</v>
      </c>
      <c r="R151" t="str">
        <f t="shared" si="37"/>
        <v>\ Polygon 149 data:</v>
      </c>
      <c r="S151" t="s">
        <v>109</v>
      </c>
      <c r="T151" t="str">
        <f t="shared" si="38"/>
        <v>\   * %0xxxxxxx: Draw polygon in first phase</v>
      </c>
      <c r="U151" t="str">
        <f t="shared" si="39"/>
        <v>\   * %xx01xxxx: Line colour 1 (black)</v>
      </c>
      <c r="V151" t="str">
        <f t="shared" si="40"/>
        <v>\   * %xxxx01xx: Fill colour 1 (black)</v>
      </c>
      <c r="W151" t="str">
        <f t="shared" si="41"/>
        <v>\   * %xxxxxx01: Polygon has four sides (quadrilateral)</v>
      </c>
    </row>
    <row r="152" spans="1:23" x14ac:dyDescent="0.2">
      <c r="A152" s="1">
        <v>150</v>
      </c>
      <c r="B152" s="2" t="s">
        <v>80</v>
      </c>
      <c r="C152" s="2">
        <v>53</v>
      </c>
      <c r="D152" s="3" t="str">
        <f t="shared" si="28"/>
        <v>53AA</v>
      </c>
      <c r="E152" s="1">
        <v>7</v>
      </c>
      <c r="F152" t="str">
        <f>VLOOKUP('Polygon Data'!E152,'Object names'!$A$2:$B$11,2)</f>
        <v>3D Block 1</v>
      </c>
      <c r="G152" s="1">
        <f t="shared" si="29"/>
        <v>5</v>
      </c>
      <c r="H152" s="1">
        <v>29</v>
      </c>
      <c r="I152" t="str">
        <f t="shared" si="30"/>
        <v>00101001</v>
      </c>
      <c r="J152" s="1">
        <f t="shared" si="31"/>
        <v>0</v>
      </c>
      <c r="K152" s="1">
        <f t="shared" si="32"/>
        <v>0</v>
      </c>
      <c r="L152" s="1">
        <f t="shared" si="33"/>
        <v>2</v>
      </c>
      <c r="M152" s="1">
        <f t="shared" si="34"/>
        <v>2</v>
      </c>
      <c r="N152" s="1">
        <f t="shared" si="35"/>
        <v>1</v>
      </c>
      <c r="P152" s="1" t="s">
        <v>154</v>
      </c>
      <c r="Q152" t="str">
        <f t="shared" si="36"/>
        <v>00101001</v>
      </c>
      <c r="R152" t="str">
        <f t="shared" si="37"/>
        <v>\ Polygon 150 data:</v>
      </c>
      <c r="S152" t="s">
        <v>109</v>
      </c>
      <c r="T152" t="str">
        <f t="shared" si="38"/>
        <v>\   * %0xxxxxxx: Draw polygon in first phase</v>
      </c>
      <c r="U152" t="str">
        <f t="shared" si="39"/>
        <v>\   * %xx10xxxx: Line colour 2 (white/yellow/cyan/red)</v>
      </c>
      <c r="V152" t="str">
        <f t="shared" si="40"/>
        <v>\   * %xxxx10xx: Fill colour 2 (white/yellow/cyan/red)</v>
      </c>
      <c r="W152" t="str">
        <f t="shared" si="41"/>
        <v>\   * %xxxxxx01: Polygon has four sides (quadrilateral)</v>
      </c>
    </row>
    <row r="153" spans="1:23" x14ac:dyDescent="0.2">
      <c r="A153" s="1">
        <v>151</v>
      </c>
      <c r="B153" s="2" t="s">
        <v>81</v>
      </c>
      <c r="C153" s="2">
        <v>53</v>
      </c>
      <c r="D153" s="3" t="str">
        <f t="shared" si="28"/>
        <v>53AF</v>
      </c>
      <c r="E153" s="1">
        <v>7</v>
      </c>
      <c r="F153" t="str">
        <f>VLOOKUP('Polygon Data'!E153,'Object names'!$A$2:$B$11,2)</f>
        <v>3D Block 1</v>
      </c>
      <c r="G153" s="4">
        <v>5</v>
      </c>
      <c r="H153" s="1" t="s">
        <v>99</v>
      </c>
      <c r="I153" t="str">
        <f t="shared" si="30"/>
        <v>00111101</v>
      </c>
      <c r="J153" s="1">
        <f t="shared" si="31"/>
        <v>0</v>
      </c>
      <c r="K153" s="1">
        <f t="shared" si="32"/>
        <v>0</v>
      </c>
      <c r="L153" s="1">
        <f t="shared" si="33"/>
        <v>3</v>
      </c>
      <c r="M153" s="1">
        <f t="shared" si="34"/>
        <v>3</v>
      </c>
      <c r="N153" s="1">
        <f t="shared" si="35"/>
        <v>1</v>
      </c>
      <c r="P153" s="1" t="s">
        <v>154</v>
      </c>
      <c r="Q153" t="str">
        <f t="shared" si="36"/>
        <v>00111101</v>
      </c>
      <c r="R153" t="str">
        <f t="shared" si="37"/>
        <v>\ Polygon 151 data:</v>
      </c>
      <c r="S153" t="s">
        <v>109</v>
      </c>
      <c r="T153" t="str">
        <f t="shared" si="38"/>
        <v>\   * %0xxxxxxx: Draw polygon in first phase</v>
      </c>
      <c r="U153" t="str">
        <f t="shared" si="39"/>
        <v>\   * %xx11xxxx: Line colour 3 (green/red/yellow/cyan)</v>
      </c>
      <c r="V153" t="str">
        <f t="shared" si="40"/>
        <v>\   * %xxxx11xx: Fill colour 3 (green/red/yellow/cyan)</v>
      </c>
      <c r="W153" t="str">
        <f t="shared" si="41"/>
        <v>\   * %xxxxxx01: Polygon has four sides (quadrilateral)</v>
      </c>
    </row>
    <row r="154" spans="1:23" x14ac:dyDescent="0.2">
      <c r="A154" s="1">
        <v>152</v>
      </c>
      <c r="B154" s="2" t="s">
        <v>61</v>
      </c>
      <c r="C154" s="2">
        <v>53</v>
      </c>
      <c r="D154" s="3" t="str">
        <f t="shared" si="28"/>
        <v>53A0</v>
      </c>
      <c r="E154" s="1">
        <v>8</v>
      </c>
      <c r="F154" t="str">
        <f>VLOOKUP('Polygon Data'!E154,'Object names'!$A$2:$B$11,2)</f>
        <v>3D Block 2</v>
      </c>
      <c r="G154" s="1">
        <f t="shared" si="29"/>
        <v>5</v>
      </c>
      <c r="H154" s="1">
        <v>15</v>
      </c>
      <c r="I154" t="str">
        <f t="shared" si="30"/>
        <v>00010101</v>
      </c>
      <c r="J154" s="1">
        <f t="shared" si="31"/>
        <v>0</v>
      </c>
      <c r="K154" s="1">
        <f t="shared" si="32"/>
        <v>0</v>
      </c>
      <c r="L154" s="1">
        <f t="shared" si="33"/>
        <v>1</v>
      </c>
      <c r="M154" s="1">
        <f t="shared" si="34"/>
        <v>1</v>
      </c>
      <c r="N154" s="1">
        <f t="shared" si="35"/>
        <v>1</v>
      </c>
      <c r="P154" s="1" t="s">
        <v>154</v>
      </c>
      <c r="Q154" t="str">
        <f t="shared" si="36"/>
        <v>00010101</v>
      </c>
      <c r="R154" t="str">
        <f t="shared" si="37"/>
        <v>\ Polygon 152 data:</v>
      </c>
      <c r="S154" t="s">
        <v>109</v>
      </c>
      <c r="T154" t="str">
        <f t="shared" si="38"/>
        <v>\   * %0xxxxxxx: Draw polygon in first phase</v>
      </c>
      <c r="U154" t="str">
        <f t="shared" si="39"/>
        <v>\   * %xx01xxxx: Line colour 1 (black)</v>
      </c>
      <c r="V154" t="str">
        <f t="shared" si="40"/>
        <v>\   * %xxxx01xx: Fill colour 1 (black)</v>
      </c>
      <c r="W154" t="str">
        <f t="shared" si="41"/>
        <v>\   * %xxxxxx01: Polygon has four sides (quadrilateral)</v>
      </c>
    </row>
    <row r="155" spans="1:23" x14ac:dyDescent="0.2">
      <c r="A155" s="1">
        <v>153</v>
      </c>
      <c r="B155" s="2" t="s">
        <v>79</v>
      </c>
      <c r="C155" s="2">
        <v>53</v>
      </c>
      <c r="D155" s="3" t="str">
        <f t="shared" si="28"/>
        <v>53A5</v>
      </c>
      <c r="E155" s="1">
        <v>8</v>
      </c>
      <c r="F155" t="str">
        <f>VLOOKUP('Polygon Data'!E155,'Object names'!$A$2:$B$11,2)</f>
        <v>3D Block 2</v>
      </c>
      <c r="G155" s="1">
        <f t="shared" si="29"/>
        <v>5</v>
      </c>
      <c r="H155" s="1">
        <v>15</v>
      </c>
      <c r="I155" t="str">
        <f t="shared" si="30"/>
        <v>00010101</v>
      </c>
      <c r="J155" s="1">
        <f t="shared" si="31"/>
        <v>0</v>
      </c>
      <c r="K155" s="1">
        <f t="shared" si="32"/>
        <v>0</v>
      </c>
      <c r="L155" s="1">
        <f t="shared" si="33"/>
        <v>1</v>
      </c>
      <c r="M155" s="1">
        <f t="shared" si="34"/>
        <v>1</v>
      </c>
      <c r="N155" s="1">
        <f t="shared" si="35"/>
        <v>1</v>
      </c>
      <c r="P155" s="1" t="s">
        <v>154</v>
      </c>
      <c r="Q155" t="str">
        <f t="shared" si="36"/>
        <v>00010101</v>
      </c>
      <c r="R155" t="str">
        <f t="shared" si="37"/>
        <v>\ Polygon 153 data:</v>
      </c>
      <c r="S155" t="s">
        <v>109</v>
      </c>
      <c r="T155" t="str">
        <f t="shared" si="38"/>
        <v>\   * %0xxxxxxx: Draw polygon in first phase</v>
      </c>
      <c r="U155" t="str">
        <f t="shared" si="39"/>
        <v>\   * %xx01xxxx: Line colour 1 (black)</v>
      </c>
      <c r="V155" t="str">
        <f t="shared" si="40"/>
        <v>\   * %xxxx01xx: Fill colour 1 (black)</v>
      </c>
      <c r="W155" t="str">
        <f t="shared" si="41"/>
        <v>\   * %xxxxxx01: Polygon has four sides (quadrilateral)</v>
      </c>
    </row>
    <row r="156" spans="1:23" x14ac:dyDescent="0.2">
      <c r="A156" s="1">
        <v>154</v>
      </c>
      <c r="B156" s="2" t="s">
        <v>80</v>
      </c>
      <c r="C156" s="2">
        <v>53</v>
      </c>
      <c r="D156" s="3" t="str">
        <f t="shared" si="28"/>
        <v>53AA</v>
      </c>
      <c r="E156" s="1">
        <v>8</v>
      </c>
      <c r="F156" t="str">
        <f>VLOOKUP('Polygon Data'!E156,'Object names'!$A$2:$B$11,2)</f>
        <v>3D Block 2</v>
      </c>
      <c r="G156" s="1">
        <f t="shared" si="29"/>
        <v>5</v>
      </c>
      <c r="H156" s="1">
        <v>29</v>
      </c>
      <c r="I156" t="str">
        <f t="shared" si="30"/>
        <v>00101001</v>
      </c>
      <c r="J156" s="1">
        <f t="shared" si="31"/>
        <v>0</v>
      </c>
      <c r="K156" s="1">
        <f t="shared" si="32"/>
        <v>0</v>
      </c>
      <c r="L156" s="1">
        <f t="shared" si="33"/>
        <v>2</v>
      </c>
      <c r="M156" s="1">
        <f t="shared" si="34"/>
        <v>2</v>
      </c>
      <c r="N156" s="1">
        <f t="shared" si="35"/>
        <v>1</v>
      </c>
      <c r="P156" s="1" t="s">
        <v>154</v>
      </c>
      <c r="Q156" t="str">
        <f t="shared" si="36"/>
        <v>00101001</v>
      </c>
      <c r="R156" t="str">
        <f t="shared" si="37"/>
        <v>\ Polygon 154 data:</v>
      </c>
      <c r="S156" t="s">
        <v>109</v>
      </c>
      <c r="T156" t="str">
        <f t="shared" si="38"/>
        <v>\   * %0xxxxxxx: Draw polygon in first phase</v>
      </c>
      <c r="U156" t="str">
        <f t="shared" si="39"/>
        <v>\   * %xx10xxxx: Line colour 2 (white/yellow/cyan/red)</v>
      </c>
      <c r="V156" t="str">
        <f t="shared" si="40"/>
        <v>\   * %xxxx10xx: Fill colour 2 (white/yellow/cyan/red)</v>
      </c>
      <c r="W156" t="str">
        <f t="shared" si="41"/>
        <v>\   * %xxxxxx01: Polygon has four sides (quadrilateral)</v>
      </c>
    </row>
    <row r="157" spans="1:23" x14ac:dyDescent="0.2">
      <c r="A157" s="1">
        <v>155</v>
      </c>
      <c r="B157" s="2" t="s">
        <v>81</v>
      </c>
      <c r="C157" s="2">
        <v>53</v>
      </c>
      <c r="D157" s="3" t="str">
        <f t="shared" si="28"/>
        <v>53AF</v>
      </c>
      <c r="E157" s="1">
        <v>8</v>
      </c>
      <c r="F157" t="str">
        <f>VLOOKUP('Polygon Data'!E157,'Object names'!$A$2:$B$11,2)</f>
        <v>3D Block 2</v>
      </c>
      <c r="G157" s="4">
        <v>5</v>
      </c>
      <c r="H157" s="1" t="s">
        <v>99</v>
      </c>
      <c r="I157" t="str">
        <f t="shared" si="30"/>
        <v>00111101</v>
      </c>
      <c r="J157" s="1">
        <f t="shared" si="31"/>
        <v>0</v>
      </c>
      <c r="K157" s="1">
        <f t="shared" si="32"/>
        <v>0</v>
      </c>
      <c r="L157" s="1">
        <f t="shared" si="33"/>
        <v>3</v>
      </c>
      <c r="M157" s="1">
        <f t="shared" si="34"/>
        <v>3</v>
      </c>
      <c r="N157" s="1">
        <f t="shared" si="35"/>
        <v>1</v>
      </c>
      <c r="P157" s="1" t="s">
        <v>154</v>
      </c>
      <c r="Q157" t="str">
        <f t="shared" si="36"/>
        <v>00111101</v>
      </c>
      <c r="R157" t="str">
        <f t="shared" si="37"/>
        <v>\ Polygon 155 data:</v>
      </c>
      <c r="S157" t="s">
        <v>109</v>
      </c>
      <c r="T157" t="str">
        <f t="shared" si="38"/>
        <v>\   * %0xxxxxxx: Draw polygon in first phase</v>
      </c>
      <c r="U157" t="str">
        <f t="shared" si="39"/>
        <v>\   * %xx11xxxx: Line colour 3 (green/red/yellow/cyan)</v>
      </c>
      <c r="V157" t="str">
        <f t="shared" si="40"/>
        <v>\   * %xxxx11xx: Fill colour 3 (green/red/yellow/cyan)</v>
      </c>
      <c r="W157" t="str">
        <f t="shared" si="41"/>
        <v>\   * %xxxxxx01: Polygon has four sides (quadrilateral)</v>
      </c>
    </row>
    <row r="158" spans="1:23" x14ac:dyDescent="0.2">
      <c r="A158" s="1">
        <v>156</v>
      </c>
      <c r="B158" s="2" t="s">
        <v>61</v>
      </c>
      <c r="C158" s="2">
        <v>53</v>
      </c>
      <c r="D158" s="3" t="str">
        <f t="shared" si="28"/>
        <v>53A0</v>
      </c>
      <c r="E158" s="1">
        <v>9</v>
      </c>
      <c r="F158" t="str">
        <f>VLOOKUP('Polygon Data'!E158,'Object names'!$A$2:$B$11,2)</f>
        <v>3D Block 3</v>
      </c>
      <c r="G158" s="1">
        <f t="shared" si="29"/>
        <v>5</v>
      </c>
      <c r="H158" s="1">
        <v>15</v>
      </c>
      <c r="I158" t="str">
        <f t="shared" si="30"/>
        <v>00010101</v>
      </c>
      <c r="J158" s="1">
        <f t="shared" si="31"/>
        <v>0</v>
      </c>
      <c r="K158" s="1">
        <f t="shared" si="32"/>
        <v>0</v>
      </c>
      <c r="L158" s="1">
        <f t="shared" si="33"/>
        <v>1</v>
      </c>
      <c r="M158" s="1">
        <f t="shared" si="34"/>
        <v>1</v>
      </c>
      <c r="N158" s="1">
        <f t="shared" si="35"/>
        <v>1</v>
      </c>
      <c r="P158" s="1" t="s">
        <v>154</v>
      </c>
      <c r="Q158" t="str">
        <f t="shared" si="36"/>
        <v>00010101</v>
      </c>
      <c r="R158" t="str">
        <f t="shared" si="37"/>
        <v>\ Polygon 156 data:</v>
      </c>
      <c r="S158" t="s">
        <v>109</v>
      </c>
      <c r="T158" t="str">
        <f t="shared" si="38"/>
        <v>\   * %0xxxxxxx: Draw polygon in first phase</v>
      </c>
      <c r="U158" t="str">
        <f t="shared" si="39"/>
        <v>\   * %xx01xxxx: Line colour 1 (black)</v>
      </c>
      <c r="V158" t="str">
        <f t="shared" si="40"/>
        <v>\   * %xxxx01xx: Fill colour 1 (black)</v>
      </c>
      <c r="W158" t="str">
        <f t="shared" si="41"/>
        <v>\   * %xxxxxx01: Polygon has four sides (quadrilateral)</v>
      </c>
    </row>
    <row r="159" spans="1:23" x14ac:dyDescent="0.2">
      <c r="A159" s="1">
        <v>157</v>
      </c>
      <c r="B159" s="2" t="s">
        <v>79</v>
      </c>
      <c r="C159" s="2">
        <v>53</v>
      </c>
      <c r="D159" s="3" t="str">
        <f t="shared" si="28"/>
        <v>53A5</v>
      </c>
      <c r="E159" s="1">
        <v>9</v>
      </c>
      <c r="F159" t="str">
        <f>VLOOKUP('Polygon Data'!E159,'Object names'!$A$2:$B$11,2)</f>
        <v>3D Block 3</v>
      </c>
      <c r="G159" s="1">
        <f t="shared" si="29"/>
        <v>5</v>
      </c>
      <c r="H159" s="1">
        <v>15</v>
      </c>
      <c r="I159" t="str">
        <f t="shared" si="30"/>
        <v>00010101</v>
      </c>
      <c r="J159" s="1">
        <f t="shared" si="31"/>
        <v>0</v>
      </c>
      <c r="K159" s="1">
        <f t="shared" si="32"/>
        <v>0</v>
      </c>
      <c r="L159" s="1">
        <f t="shared" si="33"/>
        <v>1</v>
      </c>
      <c r="M159" s="1">
        <f t="shared" si="34"/>
        <v>1</v>
      </c>
      <c r="N159" s="1">
        <f t="shared" si="35"/>
        <v>1</v>
      </c>
      <c r="P159" s="1" t="s">
        <v>154</v>
      </c>
      <c r="Q159" t="str">
        <f t="shared" si="36"/>
        <v>00010101</v>
      </c>
      <c r="R159" t="str">
        <f t="shared" si="37"/>
        <v>\ Polygon 157 data:</v>
      </c>
      <c r="S159" t="s">
        <v>109</v>
      </c>
      <c r="T159" t="str">
        <f t="shared" si="38"/>
        <v>\   * %0xxxxxxx: Draw polygon in first phase</v>
      </c>
      <c r="U159" t="str">
        <f t="shared" si="39"/>
        <v>\   * %xx01xxxx: Line colour 1 (black)</v>
      </c>
      <c r="V159" t="str">
        <f t="shared" si="40"/>
        <v>\   * %xxxx01xx: Fill colour 1 (black)</v>
      </c>
      <c r="W159" t="str">
        <f t="shared" si="41"/>
        <v>\   * %xxxxxx01: Polygon has four sides (quadrilateral)</v>
      </c>
    </row>
    <row r="160" spans="1:23" x14ac:dyDescent="0.2">
      <c r="A160" s="1">
        <v>158</v>
      </c>
      <c r="B160" s="2" t="s">
        <v>80</v>
      </c>
      <c r="C160" s="2">
        <v>53</v>
      </c>
      <c r="D160" s="3" t="str">
        <f t="shared" si="28"/>
        <v>53AA</v>
      </c>
      <c r="E160" s="1">
        <v>9</v>
      </c>
      <c r="F160" t="str">
        <f>VLOOKUP('Polygon Data'!E160,'Object names'!$A$2:$B$11,2)</f>
        <v>3D Block 3</v>
      </c>
      <c r="G160" s="1">
        <f t="shared" si="29"/>
        <v>5</v>
      </c>
      <c r="H160" s="1">
        <v>29</v>
      </c>
      <c r="I160" t="str">
        <f t="shared" si="30"/>
        <v>00101001</v>
      </c>
      <c r="J160" s="1">
        <f t="shared" si="31"/>
        <v>0</v>
      </c>
      <c r="K160" s="1">
        <f t="shared" si="32"/>
        <v>0</v>
      </c>
      <c r="L160" s="1">
        <f t="shared" si="33"/>
        <v>2</v>
      </c>
      <c r="M160" s="1">
        <f t="shared" si="34"/>
        <v>2</v>
      </c>
      <c r="N160" s="1">
        <f t="shared" si="35"/>
        <v>1</v>
      </c>
      <c r="P160" s="1" t="s">
        <v>154</v>
      </c>
      <c r="Q160" t="str">
        <f t="shared" si="36"/>
        <v>00101001</v>
      </c>
      <c r="R160" t="str">
        <f t="shared" si="37"/>
        <v>\ Polygon 158 data:</v>
      </c>
      <c r="S160" t="s">
        <v>109</v>
      </c>
      <c r="T160" t="str">
        <f t="shared" si="38"/>
        <v>\   * %0xxxxxxx: Draw polygon in first phase</v>
      </c>
      <c r="U160" t="str">
        <f t="shared" si="39"/>
        <v>\   * %xx10xxxx: Line colour 2 (white/yellow/cyan/red)</v>
      </c>
      <c r="V160" t="str">
        <f t="shared" si="40"/>
        <v>\   * %xxxx10xx: Fill colour 2 (white/yellow/cyan/red)</v>
      </c>
      <c r="W160" t="str">
        <f t="shared" si="41"/>
        <v>\   * %xxxxxx01: Polygon has four sides (quadrilateral)</v>
      </c>
    </row>
    <row r="161" spans="1:23" x14ac:dyDescent="0.2">
      <c r="A161" s="1">
        <v>159</v>
      </c>
      <c r="B161" s="2" t="s">
        <v>81</v>
      </c>
      <c r="C161" s="2">
        <v>53</v>
      </c>
      <c r="D161" s="3" t="str">
        <f t="shared" si="28"/>
        <v>53AF</v>
      </c>
      <c r="E161" s="1">
        <v>9</v>
      </c>
      <c r="F161" t="str">
        <f>VLOOKUP('Polygon Data'!E161,'Object names'!$A$2:$B$11,2)</f>
        <v>3D Block 3</v>
      </c>
      <c r="G161" s="4">
        <v>5</v>
      </c>
      <c r="H161" s="1" t="s">
        <v>99</v>
      </c>
      <c r="I161" t="str">
        <f t="shared" si="30"/>
        <v>00111101</v>
      </c>
      <c r="J161" s="1">
        <f t="shared" si="31"/>
        <v>0</v>
      </c>
      <c r="K161" s="1">
        <f t="shared" si="32"/>
        <v>0</v>
      </c>
      <c r="L161" s="1">
        <f t="shared" si="33"/>
        <v>3</v>
      </c>
      <c r="M161" s="1">
        <f t="shared" si="34"/>
        <v>3</v>
      </c>
      <c r="N161" s="1">
        <f t="shared" si="35"/>
        <v>1</v>
      </c>
      <c r="P161" s="1" t="s">
        <v>154</v>
      </c>
      <c r="Q161" t="str">
        <f t="shared" si="36"/>
        <v>00111101</v>
      </c>
      <c r="R161" t="str">
        <f t="shared" si="37"/>
        <v>\ Polygon 159 data:</v>
      </c>
      <c r="S161" t="s">
        <v>109</v>
      </c>
      <c r="T161" t="str">
        <f t="shared" si="38"/>
        <v>\   * %0xxxxxxx: Draw polygon in first phase</v>
      </c>
      <c r="U161" t="str">
        <f t="shared" si="39"/>
        <v>\   * %xx11xxxx: Line colour 3 (green/red/yellow/cyan)</v>
      </c>
      <c r="V161" t="str">
        <f t="shared" si="40"/>
        <v>\   * %xxxx11xx: Fill colour 3 (green/red/yellow/cyan)</v>
      </c>
      <c r="W161" t="str">
        <f t="shared" si="41"/>
        <v>\   * %xxxxxx01: Polygon has four sides (quadrilateral)</v>
      </c>
    </row>
  </sheetData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A6BCD-586C-5D43-877E-CD4A7FD6446F}">
  <dimension ref="A1:D33"/>
  <sheetViews>
    <sheetView workbookViewId="0"/>
  </sheetViews>
  <sheetFormatPr baseColWidth="10" defaultRowHeight="16" x14ac:dyDescent="0.2"/>
  <cols>
    <col min="1" max="1" width="13.5" bestFit="1" customWidth="1"/>
    <col min="2" max="2" width="67" customWidth="1"/>
  </cols>
  <sheetData>
    <row r="1" spans="1:4" x14ac:dyDescent="0.2">
      <c r="A1" t="s">
        <v>296</v>
      </c>
      <c r="C1" t="s">
        <v>230</v>
      </c>
      <c r="D1">
        <v>136</v>
      </c>
    </row>
    <row r="3" spans="1:4" x14ac:dyDescent="0.2">
      <c r="A3" t="s">
        <v>297</v>
      </c>
    </row>
    <row r="5" spans="1:4" x14ac:dyDescent="0.2">
      <c r="A5" t="s">
        <v>211</v>
      </c>
      <c r="B5" t="str">
        <f>_xlfn.CONCAT("\ Polygon ",REPLACE(SUBSTITUTE(SUBSTITUTE(A3,"Polygon00","Polygon"),"Polygon0","Polygon"),1,11,"")," points: ",SUBSTITUTE(A5," EQUB 64 + ","")+$D$1,", ",SUBSTITUTE(A6," EQUB 64 + ","")+$D$1,", ",SUBSTITUTE(A7," EQUB 64 + ","")+$D$1,", ",SUBSTITUTE(A8," EQUB 64 + ","")+$D$1,IF(A9="","",_xlfn.CONCAT(", ",SUBSTITUTE(A9," EQUB 64 + ","")+$D$1)))</f>
        <v>\ Polygon 148 points: 136, 140, 143, 139, 136</v>
      </c>
    </row>
    <row r="6" spans="1:4" x14ac:dyDescent="0.2">
      <c r="A6" t="s">
        <v>212</v>
      </c>
    </row>
    <row r="7" spans="1:4" x14ac:dyDescent="0.2">
      <c r="A7" t="s">
        <v>208</v>
      </c>
    </row>
    <row r="8" spans="1:4" x14ac:dyDescent="0.2">
      <c r="A8" t="s">
        <v>207</v>
      </c>
    </row>
    <row r="9" spans="1:4" x14ac:dyDescent="0.2">
      <c r="A9" t="s">
        <v>211</v>
      </c>
    </row>
    <row r="11" spans="1:4" x14ac:dyDescent="0.2">
      <c r="A11" t="s">
        <v>298</v>
      </c>
    </row>
    <row r="13" spans="1:4" x14ac:dyDescent="0.2">
      <c r="A13" t="s">
        <v>210</v>
      </c>
      <c r="B13" t="str">
        <f>_xlfn.CONCAT("\ Polygon ",REPLACE(SUBSTITUTE(SUBSTITUTE(A11,"Polygon00","Polygon"),"Polygon0","Polygon"),1,11,"")," points: ",SUBSTITUTE(A13," EQUB 64 + ","")+$D$1,", ",SUBSTITUTE(A14," EQUB 64 + ","")+$D$1,", ",SUBSTITUTE(A15," EQUB 64 + ","")+$D$1,", ",SUBSTITUTE(A16," EQUB 64 + ","")+$D$1,IF(A17="","",_xlfn.CONCAT(", ",SUBSTITUTE(A17," EQUB 64 + ","")+$D$1)))</f>
        <v>\ Polygon 149 points: 138, 142, 141, 137, 138</v>
      </c>
    </row>
    <row r="14" spans="1:4" x14ac:dyDescent="0.2">
      <c r="A14" t="s">
        <v>209</v>
      </c>
    </row>
    <row r="15" spans="1:4" x14ac:dyDescent="0.2">
      <c r="A15" t="s">
        <v>213</v>
      </c>
    </row>
    <row r="16" spans="1:4" x14ac:dyDescent="0.2">
      <c r="A16" t="s">
        <v>214</v>
      </c>
    </row>
    <row r="17" spans="1:2" x14ac:dyDescent="0.2">
      <c r="A17" t="s">
        <v>210</v>
      </c>
    </row>
    <row r="19" spans="1:2" x14ac:dyDescent="0.2">
      <c r="A19" t="s">
        <v>299</v>
      </c>
    </row>
    <row r="21" spans="1:2" x14ac:dyDescent="0.2">
      <c r="A21" t="s">
        <v>214</v>
      </c>
      <c r="B21" t="str">
        <f>_xlfn.CONCAT("\ Polygon ",REPLACE(SUBSTITUTE(SUBSTITUTE(A19,"Polygon00","Polygon"),"Polygon0","Polygon"),1,11,"")," points: ",SUBSTITUTE(A21," EQUB 64 + ","")+$D$1,", ",SUBSTITUTE(A22," EQUB 64 + ","")+$D$1,", ",SUBSTITUTE(A23," EQUB 64 + ","")+$D$1,", ",SUBSTITUTE(A24," EQUB 64 + ","")+$D$1,IF(A25="","",_xlfn.CONCAT(", ",SUBSTITUTE(A25," EQUB 64 + ","")+$D$1)))</f>
        <v>\ Polygon 150 points: 137, 141, 140, 136, 137</v>
      </c>
    </row>
    <row r="22" spans="1:2" x14ac:dyDescent="0.2">
      <c r="A22" t="s">
        <v>213</v>
      </c>
    </row>
    <row r="23" spans="1:2" x14ac:dyDescent="0.2">
      <c r="A23" t="s">
        <v>212</v>
      </c>
    </row>
    <row r="24" spans="1:2" x14ac:dyDescent="0.2">
      <c r="A24" t="s">
        <v>211</v>
      </c>
    </row>
    <row r="25" spans="1:2" x14ac:dyDescent="0.2">
      <c r="A25" t="s">
        <v>214</v>
      </c>
    </row>
    <row r="27" spans="1:2" x14ac:dyDescent="0.2">
      <c r="A27" t="s">
        <v>300</v>
      </c>
    </row>
    <row r="29" spans="1:2" x14ac:dyDescent="0.2">
      <c r="A29" t="s">
        <v>213</v>
      </c>
      <c r="B29" t="str">
        <f>_xlfn.CONCAT("\ Polygon ",REPLACE(SUBSTITUTE(SUBSTITUTE(A27,"Polygon00","Polygon"),"Polygon0","Polygon"),1,11,"")," points: ",SUBSTITUTE(A29," EQUB 64 + ","")+$D$1,", ",SUBSTITUTE(A30," EQUB 64 + ","")+$D$1,", ",SUBSTITUTE(A31," EQUB 64 + ","")+$D$1,", ",SUBSTITUTE(A32," EQUB 64 + ","")+$D$1,IF(A33="","",_xlfn.CONCAT(", ",SUBSTITUTE(A33," EQUB 64 + ","")+$D$1)))</f>
        <v>\ Polygon 151 points: 141, 142, 143, 140, 141</v>
      </c>
    </row>
    <row r="30" spans="1:2" x14ac:dyDescent="0.2">
      <c r="A30" t="s">
        <v>209</v>
      </c>
    </row>
    <row r="31" spans="1:2" x14ac:dyDescent="0.2">
      <c r="A31" t="s">
        <v>208</v>
      </c>
    </row>
    <row r="32" spans="1:2" x14ac:dyDescent="0.2">
      <c r="A32" t="s">
        <v>212</v>
      </c>
    </row>
    <row r="33" spans="1:1" x14ac:dyDescent="0.2">
      <c r="A33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933E2-2A55-7949-AF8C-8E3E1EAE9B0B}">
  <dimension ref="A1:D205"/>
  <sheetViews>
    <sheetView workbookViewId="0">
      <selection activeCell="D1" sqref="D1"/>
    </sheetView>
  </sheetViews>
  <sheetFormatPr baseColWidth="10" defaultRowHeight="16" x14ac:dyDescent="0.2"/>
  <cols>
    <col min="1" max="1" width="13.5" bestFit="1" customWidth="1"/>
    <col min="2" max="2" width="67" customWidth="1"/>
  </cols>
  <sheetData>
    <row r="1" spans="1:4" x14ac:dyDescent="0.2">
      <c r="A1" t="s">
        <v>301</v>
      </c>
      <c r="C1" t="s">
        <v>230</v>
      </c>
      <c r="D1">
        <v>0</v>
      </c>
    </row>
    <row r="3" spans="1:4" x14ac:dyDescent="0.2">
      <c r="A3" t="s">
        <v>302</v>
      </c>
    </row>
    <row r="5" spans="1:4" x14ac:dyDescent="0.2">
      <c r="A5" t="s">
        <v>216</v>
      </c>
      <c r="B5" t="str">
        <f>_xlfn.CONCAT("\ Polygon ",REPLACE(SUBSTITUTE(SUBSTITUTE(A3,"Polygon00","Polygon"),"Polygon0","Polygon"),1,11,"")," points: ",SUBSTITUTE(A5," EQUB 64 + ","")+$D$1,", ",SUBSTITUTE(A6," EQUB 64 + ","")+$D$1,", ",SUBSTITUTE(A7," EQUB 64 + ","")+$D$1,", ",SUBSTITUTE(A8," EQUB 64 + ","")+$D$1,IF(A9="","",_xlfn.CONCAT(", ",SUBSTITUTE(A9," EQUB 64 + ","")+$D$1)))</f>
        <v>\ Polygon  points: 11, 10, 8, 12, 11</v>
      </c>
    </row>
    <row r="6" spans="1:4" x14ac:dyDescent="0.2">
      <c r="A6" t="s">
        <v>218</v>
      </c>
    </row>
    <row r="7" spans="1:4" x14ac:dyDescent="0.2">
      <c r="A7" t="s">
        <v>220</v>
      </c>
    </row>
    <row r="8" spans="1:4" x14ac:dyDescent="0.2">
      <c r="A8" t="s">
        <v>215</v>
      </c>
    </row>
    <row r="9" spans="1:4" x14ac:dyDescent="0.2">
      <c r="A9" t="s">
        <v>216</v>
      </c>
    </row>
    <row r="11" spans="1:4" x14ac:dyDescent="0.2">
      <c r="A11" t="s">
        <v>303</v>
      </c>
    </row>
    <row r="13" spans="1:4" x14ac:dyDescent="0.2">
      <c r="A13" t="s">
        <v>218</v>
      </c>
      <c r="B13" t="str">
        <f>_xlfn.CONCAT("\ Polygon ",REPLACE(SUBSTITUTE(SUBSTITUTE(A11,"Polygon00","Polygon"),"Polygon0","Polygon"),1,11,"")," points: ",SUBSTITUTE(A13," EQUB 64 + ","")+$D$1,", ",SUBSTITUTE(A14," EQUB 64 + ","")+$D$1,", ",SUBSTITUTE(A15," EQUB 64 + ","")+$D$1,", ",SUBSTITUTE(A16," EQUB 64 + ","")+$D$1,IF(A17="","",_xlfn.CONCAT(", ",SUBSTITUTE(A17," EQUB 64 + ","")+$D$1)))</f>
        <v>\ Polygon 1 points: 10, 9, 8, 10</v>
      </c>
    </row>
    <row r="14" spans="1:4" x14ac:dyDescent="0.2">
      <c r="A14" t="s">
        <v>219</v>
      </c>
    </row>
    <row r="15" spans="1:4" x14ac:dyDescent="0.2">
      <c r="A15" t="s">
        <v>220</v>
      </c>
    </row>
    <row r="16" spans="1:4" x14ac:dyDescent="0.2">
      <c r="A16" t="s">
        <v>218</v>
      </c>
    </row>
    <row r="18" spans="1:2" x14ac:dyDescent="0.2">
      <c r="A18" t="s">
        <v>229</v>
      </c>
    </row>
    <row r="20" spans="1:2" x14ac:dyDescent="0.2">
      <c r="A20" t="s">
        <v>199</v>
      </c>
      <c r="B20" t="str">
        <f>_xlfn.CONCAT("\ Polygon ",REPLACE(SUBSTITUTE(SUBSTITUTE(A18,"Polygon00","Polygon"),"Polygon0","Polygon"),1,11,"")," points: ",SUBSTITUTE(A20," EQUB 64 + ","")+$D$1,", ",SUBSTITUTE(A21," EQUB 64 + ","")+$D$1,", ",SUBSTITUTE(A22," EQUB 64 + ","")+$D$1,", ",SUBSTITUTE(A23," EQUB 64 + ","")+$D$1,IF(A24="","",_xlfn.CONCAT(", ",SUBSTITUTE(A24," EQUB 64 + ","")+$D$1)))</f>
        <v>\ Polygon 2 points: 20, 19, 18, 21, 20</v>
      </c>
    </row>
    <row r="21" spans="1:2" x14ac:dyDescent="0.2">
      <c r="A21" t="s">
        <v>205</v>
      </c>
    </row>
    <row r="22" spans="1:2" x14ac:dyDescent="0.2">
      <c r="A22" t="s">
        <v>206</v>
      </c>
    </row>
    <row r="23" spans="1:2" x14ac:dyDescent="0.2">
      <c r="A23" t="s">
        <v>202</v>
      </c>
    </row>
    <row r="24" spans="1:2" x14ac:dyDescent="0.2">
      <c r="A24" t="s">
        <v>199</v>
      </c>
    </row>
    <row r="26" spans="1:2" x14ac:dyDescent="0.2">
      <c r="A26" t="s">
        <v>304</v>
      </c>
    </row>
    <row r="28" spans="1:2" x14ac:dyDescent="0.2">
      <c r="A28" t="s">
        <v>211</v>
      </c>
      <c r="B28" t="str">
        <f>_xlfn.CONCAT("\ Polygon ",REPLACE(SUBSTITUTE(SUBSTITUTE(A26,"Polygon00","Polygon"),"Polygon0","Polygon"),1,11,"")," points: ",SUBSTITUTE(A28," EQUB 64 + ","")+$D$1,", ",SUBSTITUTE(A29," EQUB 64 + ","")+$D$1,", ",SUBSTITUTE(A30," EQUB 64 + ","")+$D$1,", ",SUBSTITUTE(A31," EQUB 64 + ","")+$D$1,IF(A32="","",_xlfn.CONCAT(", ",SUBSTITUTE(A32," EQUB 64 + ","")+$D$1)))</f>
        <v>\ Polygon 3 points: 0, 4, 7, 3, 0</v>
      </c>
    </row>
    <row r="29" spans="1:2" x14ac:dyDescent="0.2">
      <c r="A29" t="s">
        <v>212</v>
      </c>
    </row>
    <row r="30" spans="1:2" x14ac:dyDescent="0.2">
      <c r="A30" t="s">
        <v>208</v>
      </c>
    </row>
    <row r="31" spans="1:2" x14ac:dyDescent="0.2">
      <c r="A31" t="s">
        <v>207</v>
      </c>
    </row>
    <row r="32" spans="1:2" x14ac:dyDescent="0.2">
      <c r="A32" t="s">
        <v>211</v>
      </c>
    </row>
    <row r="34" spans="1:2" x14ac:dyDescent="0.2">
      <c r="A34" t="s">
        <v>305</v>
      </c>
    </row>
    <row r="36" spans="1:2" x14ac:dyDescent="0.2">
      <c r="A36" t="s">
        <v>210</v>
      </c>
      <c r="B36" t="str">
        <f>_xlfn.CONCAT("\ Polygon ",REPLACE(SUBSTITUTE(SUBSTITUTE(A34,"Polygon00","Polygon"),"Polygon0","Polygon"),1,11,"")," points: ",SUBSTITUTE(A36," EQUB 64 + ","")+$D$1,", ",SUBSTITUTE(A37," EQUB 64 + ","")+$D$1,", ",SUBSTITUTE(A38," EQUB 64 + ","")+$D$1,", ",SUBSTITUTE(A39," EQUB 64 + ","")+$D$1,IF(A40="","",_xlfn.CONCAT(", ",SUBSTITUTE(A40," EQUB 64 + ","")+$D$1)))</f>
        <v>\ Polygon 4 points: 2, 6, 5, 1, 2</v>
      </c>
    </row>
    <row r="37" spans="1:2" x14ac:dyDescent="0.2">
      <c r="A37" t="s">
        <v>209</v>
      </c>
    </row>
    <row r="38" spans="1:2" x14ac:dyDescent="0.2">
      <c r="A38" t="s">
        <v>213</v>
      </c>
    </row>
    <row r="39" spans="1:2" x14ac:dyDescent="0.2">
      <c r="A39" t="s">
        <v>214</v>
      </c>
    </row>
    <row r="40" spans="1:2" x14ac:dyDescent="0.2">
      <c r="A40" t="s">
        <v>210</v>
      </c>
    </row>
    <row r="42" spans="1:2" x14ac:dyDescent="0.2">
      <c r="A42" t="s">
        <v>306</v>
      </c>
    </row>
    <row r="44" spans="1:2" x14ac:dyDescent="0.2">
      <c r="A44" t="s">
        <v>207</v>
      </c>
      <c r="B44" t="str">
        <f>_xlfn.CONCAT("\ Polygon ",REPLACE(SUBSTITUTE(SUBSTITUTE(A42,"Polygon00","Polygon"),"Polygon0","Polygon"),1,11,"")," points: ",SUBSTITUTE(A44," EQUB 64 + ","")+$D$1,", ",SUBSTITUTE(A45," EQUB 64 + ","")+$D$1,", ",SUBSTITUTE(A46," EQUB 64 + ","")+$D$1,", ",SUBSTITUTE(A47," EQUB 64 + ","")+$D$1,IF(A48="","",_xlfn.CONCAT(", ",SUBSTITUTE(A48," EQUB 64 + ","")+$D$1)))</f>
        <v>\ Polygon 5 points: 3, 7, 6, 2, 3</v>
      </c>
    </row>
    <row r="45" spans="1:2" x14ac:dyDescent="0.2">
      <c r="A45" t="s">
        <v>208</v>
      </c>
    </row>
    <row r="46" spans="1:2" x14ac:dyDescent="0.2">
      <c r="A46" t="s">
        <v>209</v>
      </c>
    </row>
    <row r="47" spans="1:2" x14ac:dyDescent="0.2">
      <c r="A47" t="s">
        <v>210</v>
      </c>
    </row>
    <row r="48" spans="1:2" x14ac:dyDescent="0.2">
      <c r="A48" t="s">
        <v>207</v>
      </c>
    </row>
    <row r="50" spans="1:2" x14ac:dyDescent="0.2">
      <c r="A50" t="s">
        <v>307</v>
      </c>
    </row>
    <row r="52" spans="1:2" x14ac:dyDescent="0.2">
      <c r="A52" t="s">
        <v>214</v>
      </c>
      <c r="B52" t="str">
        <f>_xlfn.CONCAT("\ Polygon ",REPLACE(SUBSTITUTE(SUBSTITUTE(A50,"Polygon00","Polygon"),"Polygon0","Polygon"),1,11,"")," points: ",SUBSTITUTE(A52," EQUB 64 + ","")+$D$1,", ",SUBSTITUTE(A53," EQUB 64 + ","")+$D$1,", ",SUBSTITUTE(A54," EQUB 64 + ","")+$D$1,", ",SUBSTITUTE(A55," EQUB 64 + ","")+$D$1,IF(A56="","",_xlfn.CONCAT(", ",SUBSTITUTE(A56," EQUB 64 + ","")+$D$1)))</f>
        <v>\ Polygon 6 points: 1, 5, 4, 0, 1</v>
      </c>
    </row>
    <row r="53" spans="1:2" x14ac:dyDescent="0.2">
      <c r="A53" t="s">
        <v>213</v>
      </c>
    </row>
    <row r="54" spans="1:2" x14ac:dyDescent="0.2">
      <c r="A54" t="s">
        <v>212</v>
      </c>
    </row>
    <row r="55" spans="1:2" x14ac:dyDescent="0.2">
      <c r="A55" t="s">
        <v>211</v>
      </c>
    </row>
    <row r="56" spans="1:2" x14ac:dyDescent="0.2">
      <c r="A56" t="s">
        <v>214</v>
      </c>
    </row>
    <row r="58" spans="1:2" x14ac:dyDescent="0.2">
      <c r="A58" t="s">
        <v>308</v>
      </c>
    </row>
    <row r="60" spans="1:2" x14ac:dyDescent="0.2">
      <c r="A60" t="s">
        <v>220</v>
      </c>
      <c r="B60" t="str">
        <f>_xlfn.CONCAT("\ Polygon ",REPLACE(SUBSTITUTE(SUBSTITUTE(A58,"Polygon00","Polygon"),"Polygon0","Polygon"),1,11,"")," points: ",SUBSTITUTE(A60," EQUB 64 + ","")+$D$1,", ",SUBSTITUTE(A61," EQUB 64 + ","")+$D$1,", ",SUBSTITUTE(A62," EQUB 64 + ","")+$D$1,", ",SUBSTITUTE(A63," EQUB 64 + ","")+$D$1,IF(A64="","",_xlfn.CONCAT(", ",SUBSTITUTE(A64," EQUB 64 + ","")+$D$1)))</f>
        <v>\ Polygon 7 points: 8, 13, 16, 12, 8</v>
      </c>
    </row>
    <row r="61" spans="1:2" x14ac:dyDescent="0.2">
      <c r="A61" t="s">
        <v>217</v>
      </c>
    </row>
    <row r="62" spans="1:2" x14ac:dyDescent="0.2">
      <c r="A62" t="s">
        <v>200</v>
      </c>
    </row>
    <row r="63" spans="1:2" x14ac:dyDescent="0.2">
      <c r="A63" t="s">
        <v>215</v>
      </c>
    </row>
    <row r="64" spans="1:2" x14ac:dyDescent="0.2">
      <c r="A64" t="s">
        <v>220</v>
      </c>
    </row>
    <row r="66" spans="1:2" x14ac:dyDescent="0.2">
      <c r="A66" t="s">
        <v>309</v>
      </c>
    </row>
    <row r="68" spans="1:2" x14ac:dyDescent="0.2">
      <c r="A68" t="s">
        <v>216</v>
      </c>
      <c r="B68" t="str">
        <f>_xlfn.CONCAT("\ Polygon ",REPLACE(SUBSTITUTE(SUBSTITUTE(A66,"Polygon00","Polygon"),"Polygon0","Polygon"),1,11,"")," points: ",SUBSTITUTE(A68," EQUB 64 + ","")+$D$1,", ",SUBSTITUTE(A69," EQUB 64 + ","")+$D$1,", ",SUBSTITUTE(A70," EQUB 64 + ","")+$D$1,", ",SUBSTITUTE(A71," EQUB 64 + ","")+$D$1,IF(A72="","",_xlfn.CONCAT(", ",SUBSTITUTE(A72," EQUB 64 + ","")+$D$1)))</f>
        <v>\ Polygon 8 points: 11, 15, 14, 10, 11</v>
      </c>
    </row>
    <row r="69" spans="1:2" x14ac:dyDescent="0.2">
      <c r="A69" t="s">
        <v>204</v>
      </c>
    </row>
    <row r="70" spans="1:2" x14ac:dyDescent="0.2">
      <c r="A70" t="s">
        <v>203</v>
      </c>
    </row>
    <row r="71" spans="1:2" x14ac:dyDescent="0.2">
      <c r="A71" t="s">
        <v>218</v>
      </c>
    </row>
    <row r="72" spans="1:2" x14ac:dyDescent="0.2">
      <c r="A72" t="s">
        <v>216</v>
      </c>
    </row>
    <row r="74" spans="1:2" x14ac:dyDescent="0.2">
      <c r="A74" t="s">
        <v>310</v>
      </c>
    </row>
    <row r="76" spans="1:2" x14ac:dyDescent="0.2">
      <c r="A76" t="s">
        <v>215</v>
      </c>
      <c r="B76" t="str">
        <f>_xlfn.CONCAT("\ Polygon ",REPLACE(SUBSTITUTE(SUBSTITUTE(A74,"Polygon00","Polygon"),"Polygon0","Polygon"),1,11,"")," points: ",SUBSTITUTE(A76," EQUB 64 + ","")+$D$1,", ",SUBSTITUTE(A77," EQUB 64 + ","")+$D$1,", ",SUBSTITUTE(A78," EQUB 64 + ","")+$D$1,", ",SUBSTITUTE(A79," EQUB 64 + ","")+$D$1,IF(A80="","",_xlfn.CONCAT(", ",SUBSTITUTE(A80," EQUB 64 + ","")+$D$1)))</f>
        <v>\ Polygon 9 points: 12, 16, 15, 11, 12</v>
      </c>
    </row>
    <row r="77" spans="1:2" x14ac:dyDescent="0.2">
      <c r="A77" t="s">
        <v>200</v>
      </c>
    </row>
    <row r="78" spans="1:2" x14ac:dyDescent="0.2">
      <c r="A78" t="s">
        <v>204</v>
      </c>
    </row>
    <row r="79" spans="1:2" x14ac:dyDescent="0.2">
      <c r="A79" t="s">
        <v>216</v>
      </c>
    </row>
    <row r="80" spans="1:2" x14ac:dyDescent="0.2">
      <c r="A80" t="s">
        <v>215</v>
      </c>
    </row>
    <row r="82" spans="1:2" x14ac:dyDescent="0.2">
      <c r="A82" t="s">
        <v>311</v>
      </c>
    </row>
    <row r="84" spans="1:2" x14ac:dyDescent="0.2">
      <c r="A84" t="s">
        <v>218</v>
      </c>
      <c r="B84" t="str">
        <f>_xlfn.CONCAT("\ Polygon ",REPLACE(SUBSTITUTE(SUBSTITUTE(A82,"Polygon00","Polygon"),"Polygon0","Polygon"),1,11,"")," points: ",SUBSTITUTE(A84," EQUB 64 + ","")+$D$1,", ",SUBSTITUTE(A85," EQUB 64 + ","")+$D$1,", ",SUBSTITUTE(A86," EQUB 64 + ","")+$D$1,", ",SUBSTITUTE(A87," EQUB 64 + ","")+$D$1,IF(A88="","",_xlfn.CONCAT(", ",SUBSTITUTE(A88," EQUB 64 + ","")+$D$1)))</f>
        <v>\ Polygon 10 points: 10, 28, 9, 10</v>
      </c>
    </row>
    <row r="85" spans="1:2" x14ac:dyDescent="0.2">
      <c r="A85" t="s">
        <v>226</v>
      </c>
    </row>
    <row r="86" spans="1:2" x14ac:dyDescent="0.2">
      <c r="A86" t="s">
        <v>219</v>
      </c>
    </row>
    <row r="87" spans="1:2" x14ac:dyDescent="0.2">
      <c r="A87" t="s">
        <v>218</v>
      </c>
    </row>
    <row r="89" spans="1:2" x14ac:dyDescent="0.2">
      <c r="A89" t="s">
        <v>312</v>
      </c>
    </row>
    <row r="91" spans="1:2" x14ac:dyDescent="0.2">
      <c r="A91" t="s">
        <v>219</v>
      </c>
      <c r="B91" t="str">
        <f>_xlfn.CONCAT("\ Polygon ",REPLACE(SUBSTITUTE(SUBSTITUTE(A89,"Polygon00","Polygon"),"Polygon0","Polygon"),1,11,"")," points: ",SUBSTITUTE(A91," EQUB 64 + ","")+$D$1,", ",SUBSTITUTE(A92," EQUB 64 + ","")+$D$1,", ",SUBSTITUTE(A93," EQUB 64 + ","")+$D$1,", ",SUBSTITUTE(A94," EQUB 64 + ","")+$D$1,IF(A95="","",_xlfn.CONCAT(", ",SUBSTITUTE(A95," EQUB 64 + ","")+$D$1)))</f>
        <v>\ Polygon 11 points: 9, 28, 8, 9</v>
      </c>
    </row>
    <row r="92" spans="1:2" x14ac:dyDescent="0.2">
      <c r="A92" t="s">
        <v>226</v>
      </c>
    </row>
    <row r="93" spans="1:2" x14ac:dyDescent="0.2">
      <c r="A93" t="s">
        <v>220</v>
      </c>
    </row>
    <row r="94" spans="1:2" x14ac:dyDescent="0.2">
      <c r="A94" t="s">
        <v>219</v>
      </c>
    </row>
    <row r="96" spans="1:2" x14ac:dyDescent="0.2">
      <c r="A96" t="s">
        <v>313</v>
      </c>
    </row>
    <row r="98" spans="1:2" x14ac:dyDescent="0.2">
      <c r="A98" t="s">
        <v>218</v>
      </c>
      <c r="B98" t="str">
        <f>_xlfn.CONCAT("\ Polygon ",REPLACE(SUBSTITUTE(SUBSTITUTE(A96,"Polygon00","Polygon"),"Polygon0","Polygon"),1,11,"")," points: ",SUBSTITUTE(A98," EQUB 64 + ","")+$D$1,", ",SUBSTITUTE(A99," EQUB 64 + ","")+$D$1,", ",SUBSTITUTE(A100," EQUB 64 + ","")+$D$1,", ",SUBSTITUTE(A101," EQUB 64 + ","")+$D$1,IF(A102="","",_xlfn.CONCAT(", ",SUBSTITUTE(A102," EQUB 64 + ","")+$D$1)))</f>
        <v>\ Polygon 12 points: 10, 14, 28, 10</v>
      </c>
    </row>
    <row r="99" spans="1:2" x14ac:dyDescent="0.2">
      <c r="A99" t="s">
        <v>203</v>
      </c>
    </row>
    <row r="100" spans="1:2" x14ac:dyDescent="0.2">
      <c r="A100" t="s">
        <v>226</v>
      </c>
    </row>
    <row r="101" spans="1:2" x14ac:dyDescent="0.2">
      <c r="A101" t="s">
        <v>218</v>
      </c>
    </row>
    <row r="103" spans="1:2" x14ac:dyDescent="0.2">
      <c r="A103" t="s">
        <v>314</v>
      </c>
    </row>
    <row r="105" spans="1:2" x14ac:dyDescent="0.2">
      <c r="A105" t="s">
        <v>220</v>
      </c>
      <c r="B105" t="str">
        <f>_xlfn.CONCAT("\ Polygon ",REPLACE(SUBSTITUTE(SUBSTITUTE(A103,"Polygon00","Polygon"),"Polygon0","Polygon"),1,11,"")," points: ",SUBSTITUTE(A105," EQUB 64 + ","")+$D$1,", ",SUBSTITUTE(A106," EQUB 64 + ","")+$D$1,", ",SUBSTITUTE(A107," EQUB 64 + ","")+$D$1,", ",SUBSTITUTE(A108," EQUB 64 + ","")+$D$1,IF(A109="","",_xlfn.CONCAT(", ",SUBSTITUTE(A109," EQUB 64 + ","")+$D$1)))</f>
        <v>\ Polygon 13 points: 8, 28, 13, 8</v>
      </c>
    </row>
    <row r="106" spans="1:2" x14ac:dyDescent="0.2">
      <c r="A106" t="s">
        <v>226</v>
      </c>
    </row>
    <row r="107" spans="1:2" x14ac:dyDescent="0.2">
      <c r="A107" t="s">
        <v>217</v>
      </c>
    </row>
    <row r="108" spans="1:2" x14ac:dyDescent="0.2">
      <c r="A108" t="s">
        <v>220</v>
      </c>
    </row>
    <row r="110" spans="1:2" x14ac:dyDescent="0.2">
      <c r="A110" t="s">
        <v>315</v>
      </c>
    </row>
    <row r="112" spans="1:2" x14ac:dyDescent="0.2">
      <c r="A112" t="s">
        <v>203</v>
      </c>
      <c r="B112" t="str">
        <f>_xlfn.CONCAT("\ Polygon ",REPLACE(SUBSTITUTE(SUBSTITUTE(A110,"Polygon00","Polygon"),"Polygon0","Polygon"),1,11,"")," points: ",SUBSTITUTE(A112," EQUB 64 + ","")+$D$1,", ",SUBSTITUTE(A113," EQUB 64 + ","")+$D$1,", ",SUBSTITUTE(A114," EQUB 64 + ","")+$D$1,", ",SUBSTITUTE(A115," EQUB 64 + ","")+$D$1,IF(A116="","",_xlfn.CONCAT(", ",SUBSTITUTE(A116," EQUB 64 + ","")+$D$1)))</f>
        <v>\ Polygon 14 points: 14, 17, 28, 14</v>
      </c>
    </row>
    <row r="113" spans="1:2" x14ac:dyDescent="0.2">
      <c r="A113" t="s">
        <v>201</v>
      </c>
    </row>
    <row r="114" spans="1:2" x14ac:dyDescent="0.2">
      <c r="A114" t="s">
        <v>226</v>
      </c>
    </row>
    <row r="115" spans="1:2" x14ac:dyDescent="0.2">
      <c r="A115" t="s">
        <v>203</v>
      </c>
    </row>
    <row r="117" spans="1:2" x14ac:dyDescent="0.2">
      <c r="A117" t="s">
        <v>316</v>
      </c>
    </row>
    <row r="119" spans="1:2" x14ac:dyDescent="0.2">
      <c r="A119" t="s">
        <v>226</v>
      </c>
      <c r="B119" t="str">
        <f>_xlfn.CONCAT("\ Polygon ",REPLACE(SUBSTITUTE(SUBSTITUTE(A117,"Polygon00","Polygon"),"Polygon0","Polygon"),1,11,"")," points: ",SUBSTITUTE(A119," EQUB 64 + ","")+$D$1,", ",SUBSTITUTE(A120," EQUB 64 + ","")+$D$1,", ",SUBSTITUTE(A121," EQUB 64 + ","")+$D$1,", ",SUBSTITUTE(A122," EQUB 64 + ","")+$D$1,IF(A123="","",_xlfn.CONCAT(", ",SUBSTITUTE(A123," EQUB 64 + ","")+$D$1)))</f>
        <v>\ Polygon 15 points: 28, 17, 13, 28</v>
      </c>
    </row>
    <row r="120" spans="1:2" x14ac:dyDescent="0.2">
      <c r="A120" t="s">
        <v>201</v>
      </c>
    </row>
    <row r="121" spans="1:2" x14ac:dyDescent="0.2">
      <c r="A121" t="s">
        <v>217</v>
      </c>
    </row>
    <row r="122" spans="1:2" x14ac:dyDescent="0.2">
      <c r="A122" t="s">
        <v>226</v>
      </c>
    </row>
    <row r="124" spans="1:2" x14ac:dyDescent="0.2">
      <c r="A124" t="s">
        <v>317</v>
      </c>
    </row>
    <row r="126" spans="1:2" x14ac:dyDescent="0.2">
      <c r="A126" t="s">
        <v>204</v>
      </c>
      <c r="B126" t="str">
        <f>_xlfn.CONCAT("\ Polygon ",REPLACE(SUBSTITUTE(SUBSTITUTE(A124,"Polygon00","Polygon"),"Polygon0","Polygon"),1,11,"")," points: ",SUBSTITUTE(A126," EQUB 64 + ","")+$D$1,", ",SUBSTITUTE(A127," EQUB 64 + ","")+$D$1,", ",SUBSTITUTE(A128," EQUB 64 + ","")+$D$1,", ",SUBSTITUTE(A129," EQUB 64 + ","")+$D$1,IF(A130="","",_xlfn.CONCAT(", ",SUBSTITUTE(A130," EQUB 64 + ","")+$D$1)))</f>
        <v>\ Polygon 16 points: 15, 17, 14, 15</v>
      </c>
    </row>
    <row r="127" spans="1:2" x14ac:dyDescent="0.2">
      <c r="A127" t="s">
        <v>201</v>
      </c>
    </row>
    <row r="128" spans="1:2" x14ac:dyDescent="0.2">
      <c r="A128" t="s">
        <v>203</v>
      </c>
    </row>
    <row r="129" spans="1:2" x14ac:dyDescent="0.2">
      <c r="A129" t="s">
        <v>204</v>
      </c>
    </row>
    <row r="131" spans="1:2" x14ac:dyDescent="0.2">
      <c r="A131" t="s">
        <v>318</v>
      </c>
    </row>
    <row r="133" spans="1:2" x14ac:dyDescent="0.2">
      <c r="A133" t="s">
        <v>217</v>
      </c>
      <c r="B133" t="str">
        <f>_xlfn.CONCAT("\ Polygon ",REPLACE(SUBSTITUTE(SUBSTITUTE(A131,"Polygon00","Polygon"),"Polygon0","Polygon"),1,11,"")," points: ",SUBSTITUTE(A133," EQUB 64 + ","")+$D$1,", ",SUBSTITUTE(A134," EQUB 64 + ","")+$D$1,", ",SUBSTITUTE(A135," EQUB 64 + ","")+$D$1,", ",SUBSTITUTE(A136," EQUB 64 + ","")+$D$1,IF(A137="","",_xlfn.CONCAT(", ",SUBSTITUTE(A137," EQUB 64 + ","")+$D$1)))</f>
        <v>\ Polygon 17 points: 13, 17, 16, 13</v>
      </c>
    </row>
    <row r="134" spans="1:2" x14ac:dyDescent="0.2">
      <c r="A134" t="s">
        <v>201</v>
      </c>
    </row>
    <row r="135" spans="1:2" x14ac:dyDescent="0.2">
      <c r="A135" t="s">
        <v>200</v>
      </c>
    </row>
    <row r="136" spans="1:2" x14ac:dyDescent="0.2">
      <c r="A136" t="s">
        <v>217</v>
      </c>
    </row>
    <row r="138" spans="1:2" x14ac:dyDescent="0.2">
      <c r="A138" t="s">
        <v>319</v>
      </c>
    </row>
    <row r="140" spans="1:2" x14ac:dyDescent="0.2">
      <c r="A140" t="s">
        <v>200</v>
      </c>
      <c r="B140" t="str">
        <f>_xlfn.CONCAT("\ Polygon ",REPLACE(SUBSTITUTE(SUBSTITUTE(A138,"Polygon00","Polygon"),"Polygon0","Polygon"),1,11,"")," points: ",SUBSTITUTE(A140," EQUB 64 + ","")+$D$1,", ",SUBSTITUTE(A141," EQUB 64 + ","")+$D$1,", ",SUBSTITUTE(A142," EQUB 64 + ","")+$D$1,", ",SUBSTITUTE(A143," EQUB 64 + ","")+$D$1,IF(A144="","",_xlfn.CONCAT(", ",SUBSTITUTE(A144," EQUB 64 + ","")+$D$1)))</f>
        <v>\ Polygon 18 points: 16, 17, 15, 16</v>
      </c>
    </row>
    <row r="141" spans="1:2" x14ac:dyDescent="0.2">
      <c r="A141" t="s">
        <v>201</v>
      </c>
    </row>
    <row r="142" spans="1:2" x14ac:dyDescent="0.2">
      <c r="A142" t="s">
        <v>204</v>
      </c>
    </row>
    <row r="143" spans="1:2" x14ac:dyDescent="0.2">
      <c r="A143" t="s">
        <v>200</v>
      </c>
    </row>
    <row r="145" spans="1:2" x14ac:dyDescent="0.2">
      <c r="A145" t="s">
        <v>320</v>
      </c>
    </row>
    <row r="147" spans="1:2" x14ac:dyDescent="0.2">
      <c r="A147" t="s">
        <v>205</v>
      </c>
      <c r="B147" t="str">
        <f>_xlfn.CONCAT("\ Polygon ",REPLACE(SUBSTITUTE(SUBSTITUTE(A145,"Polygon00","Polygon"),"Polygon0","Polygon"),1,11,"")," points: ",SUBSTITUTE(A147," EQUB 64 + ","")+$D$1,", ",SUBSTITUTE(A148," EQUB 64 + ","")+$D$1,", ",SUBSTITUTE(A149," EQUB 64 + ","")+$D$1,", ",SUBSTITUTE(A150," EQUB 64 + ","")+$D$1,IF(A151="","",_xlfn.CONCAT(", ",SUBSTITUTE(A151," EQUB 64 + ","")+$D$1)))</f>
        <v>\ Polygon 19 points: 19, 26, 27, 18, 19</v>
      </c>
    </row>
    <row r="148" spans="1:2" x14ac:dyDescent="0.2">
      <c r="A148" t="s">
        <v>223</v>
      </c>
    </row>
    <row r="149" spans="1:2" x14ac:dyDescent="0.2">
      <c r="A149" t="s">
        <v>222</v>
      </c>
    </row>
    <row r="150" spans="1:2" x14ac:dyDescent="0.2">
      <c r="A150" t="s">
        <v>206</v>
      </c>
    </row>
    <row r="151" spans="1:2" x14ac:dyDescent="0.2">
      <c r="A151" t="s">
        <v>205</v>
      </c>
    </row>
    <row r="153" spans="1:2" x14ac:dyDescent="0.2">
      <c r="A153" t="s">
        <v>321</v>
      </c>
    </row>
    <row r="155" spans="1:2" x14ac:dyDescent="0.2">
      <c r="A155" t="s">
        <v>206</v>
      </c>
      <c r="B155" t="str">
        <f>_xlfn.CONCAT("\ Polygon ",REPLACE(SUBSTITUTE(SUBSTITUTE(A153,"Polygon00","Polygon"),"Polygon0","Polygon"),1,11,"")," points: ",SUBSTITUTE(A155," EQUB 64 + ","")+$D$1,", ",SUBSTITUTE(A156," EQUB 64 + ","")+$D$1,", ",SUBSTITUTE(A157," EQUB 64 + ","")+$D$1,", ",SUBSTITUTE(A158," EQUB 64 + ","")+$D$1,IF(A159="","",_xlfn.CONCAT(", ",SUBSTITUTE(A159," EQUB 64 + ","")+$D$1)))</f>
        <v>\ Polygon 20 points: 18, 27, 21, 18</v>
      </c>
    </row>
    <row r="156" spans="1:2" x14ac:dyDescent="0.2">
      <c r="A156" t="s">
        <v>222</v>
      </c>
    </row>
    <row r="157" spans="1:2" x14ac:dyDescent="0.2">
      <c r="A157" t="s">
        <v>202</v>
      </c>
    </row>
    <row r="158" spans="1:2" x14ac:dyDescent="0.2">
      <c r="A158" t="s">
        <v>206</v>
      </c>
    </row>
    <row r="160" spans="1:2" x14ac:dyDescent="0.2">
      <c r="A160" t="s">
        <v>322</v>
      </c>
    </row>
    <row r="162" spans="1:2" x14ac:dyDescent="0.2">
      <c r="A162" t="s">
        <v>199</v>
      </c>
      <c r="B162" t="str">
        <f>_xlfn.CONCAT("\ Polygon ",REPLACE(SUBSTITUTE(SUBSTITUTE(A160,"Polygon00","Polygon"),"Polygon0","Polygon"),1,11,"")," points: ",SUBSTITUTE(A162," EQUB 64 + ","")+$D$1,", ",SUBSTITUTE(A163," EQUB 64 + ","")+$D$1,", ",SUBSTITUTE(A164," EQUB 64 + ","")+$D$1,", ",SUBSTITUTE(A165," EQUB 64 + ","")+$D$1,IF(A166="","",_xlfn.CONCAT(", ",SUBSTITUTE(A166," EQUB 64 + ","")+$D$1)))</f>
        <v>\ Polygon 21 points: 20, 26, 19, 20</v>
      </c>
    </row>
    <row r="163" spans="1:2" x14ac:dyDescent="0.2">
      <c r="A163" t="s">
        <v>223</v>
      </c>
    </row>
    <row r="164" spans="1:2" x14ac:dyDescent="0.2">
      <c r="A164" t="s">
        <v>205</v>
      </c>
    </row>
    <row r="165" spans="1:2" x14ac:dyDescent="0.2">
      <c r="A165" t="s">
        <v>199</v>
      </c>
    </row>
    <row r="167" spans="1:2" x14ac:dyDescent="0.2">
      <c r="A167" t="s">
        <v>323</v>
      </c>
    </row>
    <row r="169" spans="1:2" x14ac:dyDescent="0.2">
      <c r="A169" t="s">
        <v>222</v>
      </c>
      <c r="B169" t="str">
        <f>_xlfn.CONCAT("\ Polygon ",REPLACE(SUBSTITUTE(SUBSTITUTE(A167,"Polygon00","Polygon"),"Polygon0","Polygon"),1,11,"")," points: ",SUBSTITUTE(A169," EQUB 64 + ","")+$D$1,", ",SUBSTITUTE(A170," EQUB 64 + ","")+$D$1,", ",SUBSTITUTE(A171," EQUB 64 + ","")+$D$1,", ",SUBSTITUTE(A172," EQUB 64 + ","")+$D$1,IF(A173="","",_xlfn.CONCAT(", ",SUBSTITUTE(A173," EQUB 64 + ","")+$D$1)))</f>
        <v>\ Polygon 22 points: 27, 22, 25, 21, 27</v>
      </c>
    </row>
    <row r="170" spans="1:2" x14ac:dyDescent="0.2">
      <c r="A170" t="s">
        <v>227</v>
      </c>
    </row>
    <row r="171" spans="1:2" x14ac:dyDescent="0.2">
      <c r="A171" t="s">
        <v>221</v>
      </c>
    </row>
    <row r="172" spans="1:2" x14ac:dyDescent="0.2">
      <c r="A172" t="s">
        <v>202</v>
      </c>
    </row>
    <row r="173" spans="1:2" x14ac:dyDescent="0.2">
      <c r="A173" t="s">
        <v>222</v>
      </c>
    </row>
    <row r="175" spans="1:2" x14ac:dyDescent="0.2">
      <c r="A175" t="s">
        <v>324</v>
      </c>
    </row>
    <row r="177" spans="1:2" x14ac:dyDescent="0.2">
      <c r="A177" t="s">
        <v>199</v>
      </c>
      <c r="B177" t="str">
        <f>_xlfn.CONCAT("\ Polygon ",REPLACE(SUBSTITUTE(SUBSTITUTE(A175,"Polygon00","Polygon"),"Polygon0","Polygon"),1,11,"")," points: ",SUBSTITUTE(A177," EQUB 64 + ","")+$D$1,", ",SUBSTITUTE(A178," EQUB 64 + ","")+$D$1,", ",SUBSTITUTE(A179," EQUB 64 + ","")+$D$1,", ",SUBSTITUTE(A180," EQUB 64 + ","")+$D$1,IF(A181="","",_xlfn.CONCAT(", ",SUBSTITUTE(A181," EQUB 64 + ","")+$D$1)))</f>
        <v>\ Polygon 23 points: 20, 24, 23, 26, 20</v>
      </c>
    </row>
    <row r="178" spans="1:2" x14ac:dyDescent="0.2">
      <c r="A178" t="s">
        <v>224</v>
      </c>
    </row>
    <row r="179" spans="1:2" x14ac:dyDescent="0.2">
      <c r="A179" t="s">
        <v>228</v>
      </c>
    </row>
    <row r="180" spans="1:2" x14ac:dyDescent="0.2">
      <c r="A180" t="s">
        <v>223</v>
      </c>
    </row>
    <row r="181" spans="1:2" x14ac:dyDescent="0.2">
      <c r="A181" t="s">
        <v>199</v>
      </c>
    </row>
    <row r="183" spans="1:2" x14ac:dyDescent="0.2">
      <c r="A183" t="s">
        <v>325</v>
      </c>
    </row>
    <row r="185" spans="1:2" x14ac:dyDescent="0.2">
      <c r="A185" t="s">
        <v>202</v>
      </c>
      <c r="B185" t="str">
        <f>_xlfn.CONCAT("\ Polygon ",REPLACE(SUBSTITUTE(SUBSTITUTE(A183,"Polygon00","Polygon"),"Polygon0","Polygon"),1,11,"")," points: ",SUBSTITUTE(A185," EQUB 64 + ","")+$D$1,", ",SUBSTITUTE(A186," EQUB 64 + ","")+$D$1,", ",SUBSTITUTE(A187," EQUB 64 + ","")+$D$1,", ",SUBSTITUTE(A188," EQUB 64 + ","")+$D$1,IF(A189="","",_xlfn.CONCAT(", ",SUBSTITUTE(A189," EQUB 64 + ","")+$D$1)))</f>
        <v>\ Polygon 24 points: 21, 25, 24, 20, 21</v>
      </c>
    </row>
    <row r="186" spans="1:2" x14ac:dyDescent="0.2">
      <c r="A186" t="s">
        <v>221</v>
      </c>
    </row>
    <row r="187" spans="1:2" x14ac:dyDescent="0.2">
      <c r="A187" t="s">
        <v>224</v>
      </c>
    </row>
    <row r="188" spans="1:2" x14ac:dyDescent="0.2">
      <c r="A188" t="s">
        <v>199</v>
      </c>
    </row>
    <row r="189" spans="1:2" x14ac:dyDescent="0.2">
      <c r="A189" t="s">
        <v>202</v>
      </c>
    </row>
    <row r="191" spans="1:2" x14ac:dyDescent="0.2">
      <c r="A191" t="s">
        <v>326</v>
      </c>
    </row>
    <row r="193" spans="1:2" x14ac:dyDescent="0.2">
      <c r="A193" t="s">
        <v>228</v>
      </c>
      <c r="B193" t="str">
        <f>_xlfn.CONCAT("\ Polygon ",REPLACE(SUBSTITUTE(SUBSTITUTE(A191,"Polygon00","Polygon"),"Polygon0","Polygon"),1,11,"")," points: ",SUBSTITUTE(A193," EQUB 64 + ","")+$D$1,", ",SUBSTITUTE(A194," EQUB 64 + ","")+$D$1,", ",SUBSTITUTE(A195," EQUB 64 + ","")+$D$1,", ",SUBSTITUTE(A196," EQUB 64 + ","")+$D$1,IF(A197="","",_xlfn.CONCAT(", ",SUBSTITUTE(A197," EQUB 64 + ","")+$D$1)))</f>
        <v>\ Polygon 25 points: 23, 24, 25, 22, 23</v>
      </c>
    </row>
    <row r="194" spans="1:2" x14ac:dyDescent="0.2">
      <c r="A194" t="s">
        <v>224</v>
      </c>
    </row>
    <row r="195" spans="1:2" x14ac:dyDescent="0.2">
      <c r="A195" t="s">
        <v>221</v>
      </c>
    </row>
    <row r="196" spans="1:2" x14ac:dyDescent="0.2">
      <c r="A196" t="s">
        <v>227</v>
      </c>
    </row>
    <row r="197" spans="1:2" x14ac:dyDescent="0.2">
      <c r="A197" t="s">
        <v>228</v>
      </c>
    </row>
    <row r="199" spans="1:2" x14ac:dyDescent="0.2">
      <c r="A199" t="s">
        <v>327</v>
      </c>
    </row>
    <row r="201" spans="1:2" x14ac:dyDescent="0.2">
      <c r="A201" t="s">
        <v>223</v>
      </c>
      <c r="B201" t="str">
        <f>_xlfn.CONCAT("\ Polygon ",REPLACE(SUBSTITUTE(SUBSTITUTE(A199,"Polygon00","Polygon"),"Polygon0","Polygon"),1,11,"")," points: ",SUBSTITUTE(A201," EQUB 64 + ","")+$D$1,", ",SUBSTITUTE(A202," EQUB 64 + ","")+$D$1,", ",SUBSTITUTE(A203," EQUB 64 + ","")+$D$1,", ",SUBSTITUTE(A204," EQUB 64 + ","")+$D$1,IF(A205="","",_xlfn.CONCAT(", ",SUBSTITUTE(A205," EQUB 64 + ","")+$D$1)))</f>
        <v>\ Polygon 26 points: 26, 23, 22, 27, 26</v>
      </c>
    </row>
    <row r="202" spans="1:2" x14ac:dyDescent="0.2">
      <c r="A202" t="s">
        <v>228</v>
      </c>
    </row>
    <row r="203" spans="1:2" x14ac:dyDescent="0.2">
      <c r="A203" t="s">
        <v>227</v>
      </c>
    </row>
    <row r="204" spans="1:2" x14ac:dyDescent="0.2">
      <c r="A204" t="s">
        <v>222</v>
      </c>
    </row>
    <row r="205" spans="1:2" x14ac:dyDescent="0.2">
      <c r="A205" t="s">
        <v>223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9026-6FF6-AC40-86AD-FB03B0B4476A}">
  <dimension ref="A1:D189"/>
  <sheetViews>
    <sheetView workbookViewId="0"/>
  </sheetViews>
  <sheetFormatPr baseColWidth="10" defaultRowHeight="16" x14ac:dyDescent="0.2"/>
  <cols>
    <col min="1" max="1" width="13.5" bestFit="1" customWidth="1"/>
    <col min="2" max="2" width="67" customWidth="1"/>
  </cols>
  <sheetData>
    <row r="1" spans="1:4" x14ac:dyDescent="0.2">
      <c r="A1" t="s">
        <v>328</v>
      </c>
      <c r="C1" t="s">
        <v>230</v>
      </c>
      <c r="D1">
        <v>29</v>
      </c>
    </row>
    <row r="3" spans="1:4" x14ac:dyDescent="0.2">
      <c r="A3" t="s">
        <v>329</v>
      </c>
    </row>
    <row r="5" spans="1:4" x14ac:dyDescent="0.2">
      <c r="A5" t="s">
        <v>207</v>
      </c>
      <c r="B5" t="str">
        <f>_xlfn.CONCAT("\ Polygon ",REPLACE(SUBSTITUTE(SUBSTITUTE(A3,"Polygon00","Polygon"),"Polygon0","Polygon"),1,11,"")," points: ",SUBSTITUTE(A5," EQUB 64 + ","")+$D$1,", ",SUBSTITUTE(A6," EQUB 64 + ","")+$D$1,", ",SUBSTITUTE(A7," EQUB 64 + ","")+$D$1,", ",SUBSTITUTE(A8," EQUB 64 + ","")+$D$1,IF(A9="","",_xlfn.CONCAT(", ",SUBSTITUTE(A9," EQUB 64 + ","")+$D$1)))</f>
        <v>\ Polygon 27 points: 32, 37, 36, 31, 32</v>
      </c>
    </row>
    <row r="6" spans="1:4" x14ac:dyDescent="0.2">
      <c r="A6" t="s">
        <v>220</v>
      </c>
    </row>
    <row r="7" spans="1:4" x14ac:dyDescent="0.2">
      <c r="A7" t="s">
        <v>208</v>
      </c>
    </row>
    <row r="8" spans="1:4" x14ac:dyDescent="0.2">
      <c r="A8" t="s">
        <v>210</v>
      </c>
    </row>
    <row r="9" spans="1:4" x14ac:dyDescent="0.2">
      <c r="A9" t="s">
        <v>207</v>
      </c>
    </row>
    <row r="11" spans="1:4" x14ac:dyDescent="0.2">
      <c r="A11" t="s">
        <v>330</v>
      </c>
    </row>
    <row r="13" spans="1:4" x14ac:dyDescent="0.2">
      <c r="A13" t="s">
        <v>211</v>
      </c>
      <c r="B13" t="str">
        <f>_xlfn.CONCAT("\ Polygon ",REPLACE(SUBSTITUTE(SUBSTITUTE(A11,"Polygon00","Polygon"),"Polygon0","Polygon"),1,11,"")," points: ",SUBSTITUTE(A13," EQUB 64 + ","")+$D$1,", ",SUBSTITUTE(A14," EQUB 64 + ","")+$D$1,", ",SUBSTITUTE(A15," EQUB 64 + ","")+$D$1,", ",SUBSTITUTE(A16," EQUB 64 + ","")+$D$1,IF(A17="","",_xlfn.CONCAT(", ",SUBSTITUTE(A17," EQUB 64 + ","")+$D$1)))</f>
        <v>\ Polygon 28 points: 29, 38, 32, 29</v>
      </c>
    </row>
    <row r="14" spans="1:4" x14ac:dyDescent="0.2">
      <c r="A14" t="s">
        <v>219</v>
      </c>
    </row>
    <row r="15" spans="1:4" x14ac:dyDescent="0.2">
      <c r="A15" t="s">
        <v>207</v>
      </c>
    </row>
    <row r="16" spans="1:4" x14ac:dyDescent="0.2">
      <c r="A16" t="s">
        <v>211</v>
      </c>
    </row>
    <row r="18" spans="1:2" x14ac:dyDescent="0.2">
      <c r="A18" t="s">
        <v>331</v>
      </c>
    </row>
    <row r="20" spans="1:2" x14ac:dyDescent="0.2">
      <c r="A20" t="s">
        <v>210</v>
      </c>
      <c r="B20" t="str">
        <f>_xlfn.CONCAT("\ Polygon ",REPLACE(SUBSTITUTE(SUBSTITUTE(A18,"Polygon00","Polygon"),"Polygon0","Polygon"),1,11,"")," points: ",SUBSTITUTE(A20," EQUB 64 + ","")+$D$1,", ",SUBSTITUTE(A21," EQUB 64 + ","")+$D$1,", ",SUBSTITUTE(A22," EQUB 64 + ","")+$D$1,", ",SUBSTITUTE(A23," EQUB 64 + ","")+$D$1,IF(A24="","",_xlfn.CONCAT(", ",SUBSTITUTE(A24," EQUB 64 + ","")+$D$1)))</f>
        <v>\ Polygon 29 points: 31, 35, 30, 31</v>
      </c>
    </row>
    <row r="21" spans="1:2" x14ac:dyDescent="0.2">
      <c r="A21" t="s">
        <v>209</v>
      </c>
    </row>
    <row r="22" spans="1:2" x14ac:dyDescent="0.2">
      <c r="A22" t="s">
        <v>214</v>
      </c>
    </row>
    <row r="23" spans="1:2" x14ac:dyDescent="0.2">
      <c r="A23" t="s">
        <v>210</v>
      </c>
    </row>
    <row r="25" spans="1:2" x14ac:dyDescent="0.2">
      <c r="A25" t="s">
        <v>332</v>
      </c>
    </row>
    <row r="27" spans="1:2" x14ac:dyDescent="0.2">
      <c r="A27" t="s">
        <v>214</v>
      </c>
      <c r="B27" t="str">
        <f>_xlfn.CONCAT("\ Polygon ",REPLACE(SUBSTITUTE(SUBSTITUTE(A25,"Polygon00","Polygon"),"Polygon0","Polygon"),1,11,"")," points: ",SUBSTITUTE(A27," EQUB 64 + ","")+$D$1,", ",SUBSTITUTE(A28," EQUB 64 + ","")+$D$1,", ",SUBSTITUTE(A29," EQUB 64 + ","")+$D$1,", ",SUBSTITUTE(A30," EQUB 64 + ","")+$D$1,IF(A31="","",_xlfn.CONCAT(", ",SUBSTITUTE(A31," EQUB 64 + ","")+$D$1)))</f>
        <v>\ Polygon 30 points: 30, 34, 33, 29, 30</v>
      </c>
    </row>
    <row r="28" spans="1:2" x14ac:dyDescent="0.2">
      <c r="A28" t="s">
        <v>213</v>
      </c>
    </row>
    <row r="29" spans="1:2" x14ac:dyDescent="0.2">
      <c r="A29" t="s">
        <v>212</v>
      </c>
    </row>
    <row r="30" spans="1:2" x14ac:dyDescent="0.2">
      <c r="A30" t="s">
        <v>211</v>
      </c>
    </row>
    <row r="31" spans="1:2" x14ac:dyDescent="0.2">
      <c r="A31" t="s">
        <v>214</v>
      </c>
    </row>
    <row r="33" spans="1:2" x14ac:dyDescent="0.2">
      <c r="A33" t="s">
        <v>333</v>
      </c>
    </row>
    <row r="35" spans="1:2" x14ac:dyDescent="0.2">
      <c r="A35" t="s">
        <v>207</v>
      </c>
      <c r="B35" t="str">
        <f>_xlfn.CONCAT("\ Polygon ",REPLACE(SUBSTITUTE(SUBSTITUTE(A33,"Polygon00","Polygon"),"Polygon0","Polygon"),1,11,"")," points: ",SUBSTITUTE(A35," EQUB 64 + ","")+$D$1,", ",SUBSTITUTE(A36," EQUB 64 + ","")+$D$1,", ",SUBSTITUTE(A37," EQUB 64 + ","")+$D$1,", ",SUBSTITUTE(A38," EQUB 64 + ","")+$D$1,IF(A39="","",_xlfn.CONCAT(", ",SUBSTITUTE(A39," EQUB 64 + ","")+$D$1)))</f>
        <v>\ Polygon 31 points: 32, 38, 37, 32</v>
      </c>
    </row>
    <row r="36" spans="1:2" x14ac:dyDescent="0.2">
      <c r="A36" t="s">
        <v>219</v>
      </c>
    </row>
    <row r="37" spans="1:2" x14ac:dyDescent="0.2">
      <c r="A37" t="s">
        <v>220</v>
      </c>
    </row>
    <row r="38" spans="1:2" x14ac:dyDescent="0.2">
      <c r="A38" t="s">
        <v>207</v>
      </c>
    </row>
    <row r="40" spans="1:2" x14ac:dyDescent="0.2">
      <c r="A40" t="s">
        <v>334</v>
      </c>
    </row>
    <row r="42" spans="1:2" x14ac:dyDescent="0.2">
      <c r="A42" t="s">
        <v>210</v>
      </c>
      <c r="B42" t="str">
        <f>_xlfn.CONCAT("\ Polygon ",REPLACE(SUBSTITUTE(SUBSTITUTE(A40,"Polygon00","Polygon"),"Polygon0","Polygon"),1,11,"")," points: ",SUBSTITUTE(A42," EQUB 64 + ","")+$D$1,", ",SUBSTITUTE(A43," EQUB 64 + ","")+$D$1,", ",SUBSTITUTE(A44," EQUB 64 + ","")+$D$1,", ",SUBSTITUTE(A45," EQUB 64 + ","")+$D$1,IF(A46="","",_xlfn.CONCAT(", ",SUBSTITUTE(A46," EQUB 64 + ","")+$D$1)))</f>
        <v>\ Polygon 32 points: 31, 36, 35, 31</v>
      </c>
    </row>
    <row r="43" spans="1:2" x14ac:dyDescent="0.2">
      <c r="A43" t="s">
        <v>208</v>
      </c>
    </row>
    <row r="44" spans="1:2" x14ac:dyDescent="0.2">
      <c r="A44" t="s">
        <v>209</v>
      </c>
    </row>
    <row r="45" spans="1:2" x14ac:dyDescent="0.2">
      <c r="A45" t="s">
        <v>210</v>
      </c>
    </row>
    <row r="47" spans="1:2" x14ac:dyDescent="0.2">
      <c r="A47" t="s">
        <v>335</v>
      </c>
    </row>
    <row r="49" spans="1:2" x14ac:dyDescent="0.2">
      <c r="A49" t="s">
        <v>214</v>
      </c>
      <c r="B49" t="str">
        <f>_xlfn.CONCAT("\ Polygon ",REPLACE(SUBSTITUTE(SUBSTITUTE(A47,"Polygon00","Polygon"),"Polygon0","Polygon"),1,11,"")," points: ",SUBSTITUTE(A49," EQUB 64 + ","")+$D$1,", ",SUBSTITUTE(A50," EQUB 64 + ","")+$D$1,", ",SUBSTITUTE(A51," EQUB 64 + ","")+$D$1,", ",SUBSTITUTE(A52," EQUB 64 + ","")+$D$1,IF(A53="","",_xlfn.CONCAT(", ",SUBSTITUTE(A53," EQUB 64 + ","")+$D$1)))</f>
        <v>\ Polygon 33 points: 30, 35, 34, 30</v>
      </c>
    </row>
    <row r="50" spans="1:2" x14ac:dyDescent="0.2">
      <c r="A50" t="s">
        <v>209</v>
      </c>
    </row>
    <row r="51" spans="1:2" x14ac:dyDescent="0.2">
      <c r="A51" t="s">
        <v>213</v>
      </c>
    </row>
    <row r="52" spans="1:2" x14ac:dyDescent="0.2">
      <c r="A52" t="s">
        <v>214</v>
      </c>
    </row>
    <row r="54" spans="1:2" x14ac:dyDescent="0.2">
      <c r="A54" t="s">
        <v>336</v>
      </c>
    </row>
    <row r="56" spans="1:2" x14ac:dyDescent="0.2">
      <c r="A56" t="s">
        <v>211</v>
      </c>
      <c r="B56" t="str">
        <f>_xlfn.CONCAT("\ Polygon ",REPLACE(SUBSTITUTE(SUBSTITUTE(A54,"Polygon00","Polygon"),"Polygon0","Polygon"),1,11,"")," points: ",SUBSTITUTE(A56," EQUB 64 + ","")+$D$1,", ",SUBSTITUTE(A57," EQUB 64 + ","")+$D$1,", ",SUBSTITUTE(A58," EQUB 64 + ","")+$D$1,", ",SUBSTITUTE(A59," EQUB 64 + ","")+$D$1,IF(A60="","",_xlfn.CONCAT(", ",SUBSTITUTE(A60," EQUB 64 + ","")+$D$1)))</f>
        <v>\ Polygon 34 points: 29, 33, 38, 29</v>
      </c>
    </row>
    <row r="57" spans="1:2" x14ac:dyDescent="0.2">
      <c r="A57" t="s">
        <v>212</v>
      </c>
    </row>
    <row r="58" spans="1:2" x14ac:dyDescent="0.2">
      <c r="A58" t="s">
        <v>219</v>
      </c>
    </row>
    <row r="59" spans="1:2" x14ac:dyDescent="0.2">
      <c r="A59" t="s">
        <v>211</v>
      </c>
    </row>
    <row r="61" spans="1:2" x14ac:dyDescent="0.2">
      <c r="A61" t="s">
        <v>337</v>
      </c>
    </row>
    <row r="63" spans="1:2" x14ac:dyDescent="0.2">
      <c r="A63" t="s">
        <v>219</v>
      </c>
      <c r="B63" t="str">
        <f>_xlfn.CONCAT("\ Polygon ",REPLACE(SUBSTITUTE(SUBSTITUTE(A61,"Polygon00","Polygon"),"Polygon0","Polygon"),1,11,"")," points: ",SUBSTITUTE(A63," EQUB 64 + ","")+$D$1,", ",SUBSTITUTE(A64," EQUB 64 + ","")+$D$1,", ",SUBSTITUTE(A65," EQUB 64 + ","")+$D$1,", ",SUBSTITUTE(A66," EQUB 64 + ","")+$D$1,IF(A67="","",_xlfn.CONCAT(", ",SUBSTITUTE(A67," EQUB 64 + ","")+$D$1)))</f>
        <v>\ Polygon 35 points: 38, 42, 37, 38</v>
      </c>
    </row>
    <row r="64" spans="1:2" x14ac:dyDescent="0.2">
      <c r="A64" t="s">
        <v>217</v>
      </c>
    </row>
    <row r="65" spans="1:2" x14ac:dyDescent="0.2">
      <c r="A65" t="s">
        <v>220</v>
      </c>
    </row>
    <row r="66" spans="1:2" x14ac:dyDescent="0.2">
      <c r="A66" t="s">
        <v>219</v>
      </c>
    </row>
    <row r="68" spans="1:2" x14ac:dyDescent="0.2">
      <c r="A68" t="s">
        <v>338</v>
      </c>
    </row>
    <row r="70" spans="1:2" x14ac:dyDescent="0.2">
      <c r="A70" t="s">
        <v>220</v>
      </c>
      <c r="B70" t="str">
        <f>_xlfn.CONCAT("\ Polygon ",REPLACE(SUBSTITUTE(SUBSTITUTE(A68,"Polygon00","Polygon"),"Polygon0","Polygon"),1,11,"")," points: ",SUBSTITUTE(A70," EQUB 64 + ","")+$D$1,", ",SUBSTITUTE(A71," EQUB 64 + ","")+$D$1,", ",SUBSTITUTE(A72," EQUB 64 + ","")+$D$1,", ",SUBSTITUTE(A73," EQUB 64 + ","")+$D$1,IF(A74="","",_xlfn.CONCAT(", ",SUBSTITUTE(A74," EQUB 64 + ","")+$D$1)))</f>
        <v>\ Polygon 36 points: 37, 42, 41, 36, 37</v>
      </c>
    </row>
    <row r="71" spans="1:2" x14ac:dyDescent="0.2">
      <c r="A71" t="s">
        <v>217</v>
      </c>
    </row>
    <row r="72" spans="1:2" x14ac:dyDescent="0.2">
      <c r="A72" t="s">
        <v>215</v>
      </c>
    </row>
    <row r="73" spans="1:2" x14ac:dyDescent="0.2">
      <c r="A73" t="s">
        <v>208</v>
      </c>
    </row>
    <row r="74" spans="1:2" x14ac:dyDescent="0.2">
      <c r="A74" t="s">
        <v>220</v>
      </c>
    </row>
    <row r="76" spans="1:2" x14ac:dyDescent="0.2">
      <c r="A76" t="s">
        <v>339</v>
      </c>
    </row>
    <row r="78" spans="1:2" x14ac:dyDescent="0.2">
      <c r="A78" t="s">
        <v>208</v>
      </c>
      <c r="B78" t="str">
        <f>_xlfn.CONCAT("\ Polygon ",REPLACE(SUBSTITUTE(SUBSTITUTE(A76,"Polygon00","Polygon"),"Polygon0","Polygon"),1,11,"")," points: ",SUBSTITUTE(A78," EQUB 64 + ","")+$D$1,", ",SUBSTITUTE(A79," EQUB 64 + ","")+$D$1,", ",SUBSTITUTE(A80," EQUB 64 + ","")+$D$1,", ",SUBSTITUTE(A81," EQUB 64 + ","")+$D$1,IF(A82="","",_xlfn.CONCAT(", ",SUBSTITUTE(A82," EQUB 64 + ","")+$D$1)))</f>
        <v>\ Polygon 37 points: 36, 41, 35, 36</v>
      </c>
    </row>
    <row r="79" spans="1:2" x14ac:dyDescent="0.2">
      <c r="A79" t="s">
        <v>215</v>
      </c>
    </row>
    <row r="80" spans="1:2" x14ac:dyDescent="0.2">
      <c r="A80" t="s">
        <v>209</v>
      </c>
    </row>
    <row r="81" spans="1:2" x14ac:dyDescent="0.2">
      <c r="A81" t="s">
        <v>208</v>
      </c>
    </row>
    <row r="83" spans="1:2" x14ac:dyDescent="0.2">
      <c r="A83" t="s">
        <v>340</v>
      </c>
    </row>
    <row r="85" spans="1:2" x14ac:dyDescent="0.2">
      <c r="A85" t="s">
        <v>209</v>
      </c>
      <c r="B85" t="str">
        <f>_xlfn.CONCAT("\ Polygon ",REPLACE(SUBSTITUTE(SUBSTITUTE(A83,"Polygon00","Polygon"),"Polygon0","Polygon"),1,11,"")," points: ",SUBSTITUTE(A85," EQUB 64 + ","")+$D$1,", ",SUBSTITUTE(A86," EQUB 64 + ","")+$D$1,", ",SUBSTITUTE(A87," EQUB 64 + ","")+$D$1,", ",SUBSTITUTE(A88," EQUB 64 + ","")+$D$1,IF(A89="","",_xlfn.CONCAT(", ",SUBSTITUTE(A89," EQUB 64 + ","")+$D$1)))</f>
        <v>\ Polygon 38 points: 35, 40, 34, 35</v>
      </c>
    </row>
    <row r="86" spans="1:2" x14ac:dyDescent="0.2">
      <c r="A86" t="s">
        <v>216</v>
      </c>
    </row>
    <row r="87" spans="1:2" x14ac:dyDescent="0.2">
      <c r="A87" t="s">
        <v>213</v>
      </c>
    </row>
    <row r="88" spans="1:2" x14ac:dyDescent="0.2">
      <c r="A88" t="s">
        <v>209</v>
      </c>
    </row>
    <row r="90" spans="1:2" x14ac:dyDescent="0.2">
      <c r="A90" t="s">
        <v>341</v>
      </c>
    </row>
    <row r="92" spans="1:2" x14ac:dyDescent="0.2">
      <c r="A92" t="s">
        <v>213</v>
      </c>
      <c r="B92" t="str">
        <f>_xlfn.CONCAT("\ Polygon ",REPLACE(SUBSTITUTE(SUBSTITUTE(A90,"Polygon00","Polygon"),"Polygon0","Polygon"),1,11,"")," points: ",SUBSTITUTE(A92," EQUB 64 + ","")+$D$1,", ",SUBSTITUTE(A93," EQUB 64 + ","")+$D$1,", ",SUBSTITUTE(A94," EQUB 64 + ","")+$D$1,", ",SUBSTITUTE(A95," EQUB 64 + ","")+$D$1,IF(A96="","",_xlfn.CONCAT(", ",SUBSTITUTE(A96," EQUB 64 + ","")+$D$1)))</f>
        <v>\ Polygon 39 points: 34, 40, 39, 33, 34</v>
      </c>
    </row>
    <row r="93" spans="1:2" x14ac:dyDescent="0.2">
      <c r="A93" t="s">
        <v>216</v>
      </c>
    </row>
    <row r="94" spans="1:2" x14ac:dyDescent="0.2">
      <c r="A94" t="s">
        <v>218</v>
      </c>
    </row>
    <row r="95" spans="1:2" x14ac:dyDescent="0.2">
      <c r="A95" t="s">
        <v>212</v>
      </c>
    </row>
    <row r="96" spans="1:2" x14ac:dyDescent="0.2">
      <c r="A96" t="s">
        <v>213</v>
      </c>
    </row>
    <row r="98" spans="1:2" x14ac:dyDescent="0.2">
      <c r="A98" t="s">
        <v>342</v>
      </c>
    </row>
    <row r="100" spans="1:2" x14ac:dyDescent="0.2">
      <c r="A100" t="s">
        <v>212</v>
      </c>
      <c r="B100" t="str">
        <f>_xlfn.CONCAT("\ Polygon ",REPLACE(SUBSTITUTE(SUBSTITUTE(A98,"Polygon00","Polygon"),"Polygon0","Polygon"),1,11,"")," points: ",SUBSTITUTE(A100," EQUB 64 + ","")+$D$1,", ",SUBSTITUTE(A101," EQUB 64 + ","")+$D$1,", ",SUBSTITUTE(A102," EQUB 64 + ","")+$D$1,", ",SUBSTITUTE(A103," EQUB 64 + ","")+$D$1,IF(A104="","",_xlfn.CONCAT(", ",SUBSTITUTE(A104," EQUB 64 + ","")+$D$1)))</f>
        <v>\ Polygon 40 points: 33, 39, 38, 33</v>
      </c>
    </row>
    <row r="101" spans="1:2" x14ac:dyDescent="0.2">
      <c r="A101" t="s">
        <v>218</v>
      </c>
    </row>
    <row r="102" spans="1:2" x14ac:dyDescent="0.2">
      <c r="A102" t="s">
        <v>219</v>
      </c>
    </row>
    <row r="103" spans="1:2" x14ac:dyDescent="0.2">
      <c r="A103" t="s">
        <v>212</v>
      </c>
    </row>
    <row r="105" spans="1:2" x14ac:dyDescent="0.2">
      <c r="A105" t="s">
        <v>343</v>
      </c>
    </row>
    <row r="107" spans="1:2" x14ac:dyDescent="0.2">
      <c r="A107" t="s">
        <v>219</v>
      </c>
      <c r="B107" t="str">
        <f>_xlfn.CONCAT("\ Polygon ",REPLACE(SUBSTITUTE(SUBSTITUTE(A105,"Polygon00","Polygon"),"Polygon0","Polygon"),1,11,"")," points: ",SUBSTITUTE(A107," EQUB 64 + ","")+$D$1,", ",SUBSTITUTE(A108," EQUB 64 + ","")+$D$1,", ",SUBSTITUTE(A109," EQUB 64 + ","")+$D$1,", ",SUBSTITUTE(A110," EQUB 64 + ","")+$D$1,IF(A111="","",_xlfn.CONCAT(", ",SUBSTITUTE(A111," EQUB 64 + ","")+$D$1)))</f>
        <v>\ Polygon 41 points: 38, 39, 42, 38</v>
      </c>
    </row>
    <row r="108" spans="1:2" x14ac:dyDescent="0.2">
      <c r="A108" t="s">
        <v>218</v>
      </c>
    </row>
    <row r="109" spans="1:2" x14ac:dyDescent="0.2">
      <c r="A109" t="s">
        <v>217</v>
      </c>
    </row>
    <row r="110" spans="1:2" x14ac:dyDescent="0.2">
      <c r="A110" t="s">
        <v>219</v>
      </c>
    </row>
    <row r="112" spans="1:2" x14ac:dyDescent="0.2">
      <c r="A112" t="s">
        <v>344</v>
      </c>
    </row>
    <row r="114" spans="1:2" x14ac:dyDescent="0.2">
      <c r="A114" t="s">
        <v>209</v>
      </c>
      <c r="B114" t="str">
        <f>_xlfn.CONCAT("\ Polygon ",REPLACE(SUBSTITUTE(SUBSTITUTE(A112,"Polygon00","Polygon"),"Polygon0","Polygon"),1,11,"")," points: ",SUBSTITUTE(A114," EQUB 64 + ","")+$D$1,", ",SUBSTITUTE(A115," EQUB 64 + ","")+$D$1,", ",SUBSTITUTE(A116," EQUB 64 + ","")+$D$1,", ",SUBSTITUTE(A117," EQUB 64 + ","")+$D$1,IF(A118="","",_xlfn.CONCAT(", ",SUBSTITUTE(A118," EQUB 64 + ","")+$D$1)))</f>
        <v>\ Polygon 42 points: 35, 41, 40, 35</v>
      </c>
    </row>
    <row r="115" spans="1:2" x14ac:dyDescent="0.2">
      <c r="A115" t="s">
        <v>215</v>
      </c>
    </row>
    <row r="116" spans="1:2" x14ac:dyDescent="0.2">
      <c r="A116" t="s">
        <v>216</v>
      </c>
    </row>
    <row r="117" spans="1:2" x14ac:dyDescent="0.2">
      <c r="A117" t="s">
        <v>209</v>
      </c>
    </row>
    <row r="119" spans="1:2" x14ac:dyDescent="0.2">
      <c r="A119" t="s">
        <v>345</v>
      </c>
    </row>
    <row r="121" spans="1:2" x14ac:dyDescent="0.2">
      <c r="A121" t="s">
        <v>216</v>
      </c>
      <c r="B121" t="str">
        <f>_xlfn.CONCAT("\ Polygon ",REPLACE(SUBSTITUTE(SUBSTITUTE(A119,"Polygon00","Polygon"),"Polygon0","Polygon"),1,11,"")," points: ",SUBSTITUTE(A121," EQUB 64 + ","")+$D$1,", ",SUBSTITUTE(A122," EQUB 64 + ","")+$D$1,", ",SUBSTITUTE(A123," EQUB 64 + ","")+$D$1,", ",SUBSTITUTE(A124," EQUB 64 + ","")+$D$1,IF(A125="","",_xlfn.CONCAT(", ",SUBSTITUTE(A125," EQUB 64 + ","")+$D$1)))</f>
        <v>\ Polygon 43 points: 40, 44, 43, 39, 40</v>
      </c>
    </row>
    <row r="122" spans="1:2" x14ac:dyDescent="0.2">
      <c r="A122" t="s">
        <v>204</v>
      </c>
    </row>
    <row r="123" spans="1:2" x14ac:dyDescent="0.2">
      <c r="A123" t="s">
        <v>203</v>
      </c>
    </row>
    <row r="124" spans="1:2" x14ac:dyDescent="0.2">
      <c r="A124" t="s">
        <v>218</v>
      </c>
    </row>
    <row r="125" spans="1:2" x14ac:dyDescent="0.2">
      <c r="A125" t="s">
        <v>216</v>
      </c>
    </row>
    <row r="127" spans="1:2" x14ac:dyDescent="0.2">
      <c r="A127" t="s">
        <v>346</v>
      </c>
    </row>
    <row r="129" spans="1:2" x14ac:dyDescent="0.2">
      <c r="A129" t="s">
        <v>217</v>
      </c>
      <c r="B129" t="str">
        <f>_xlfn.CONCAT("\ Polygon ",REPLACE(SUBSTITUTE(SUBSTITUTE(A127,"Polygon00","Polygon"),"Polygon0","Polygon"),1,11,"")," points: ",SUBSTITUTE(A129," EQUB 64 + ","")+$D$1,", ",SUBSTITUTE(A130," EQUB 64 + ","")+$D$1,", ",SUBSTITUTE(A131," EQUB 64 + ","")+$D$1,", ",SUBSTITUTE(A132," EQUB 64 + ","")+$D$1,IF(A133="","",_xlfn.CONCAT(", ",SUBSTITUTE(A133," EQUB 64 + ","")+$D$1)))</f>
        <v>\ Polygon 44 points: 42, 50, 49, 41, 42</v>
      </c>
    </row>
    <row r="130" spans="1:2" x14ac:dyDescent="0.2">
      <c r="A130" t="s">
        <v>202</v>
      </c>
    </row>
    <row r="131" spans="1:2" x14ac:dyDescent="0.2">
      <c r="A131" t="s">
        <v>199</v>
      </c>
    </row>
    <row r="132" spans="1:2" x14ac:dyDescent="0.2">
      <c r="A132" t="s">
        <v>215</v>
      </c>
    </row>
    <row r="133" spans="1:2" x14ac:dyDescent="0.2">
      <c r="A133" t="s">
        <v>217</v>
      </c>
    </row>
    <row r="135" spans="1:2" x14ac:dyDescent="0.2">
      <c r="A135" t="s">
        <v>347</v>
      </c>
    </row>
    <row r="137" spans="1:2" x14ac:dyDescent="0.2">
      <c r="A137" t="s">
        <v>218</v>
      </c>
      <c r="B137" t="str">
        <f>_xlfn.CONCAT("\ Polygon ",REPLACE(SUBSTITUTE(SUBSTITUTE(A135,"Polygon00","Polygon"),"Polygon0","Polygon"),1,11,"")," points: ",SUBSTITUTE(A137," EQUB 64 + ","")+$D$1,", ",SUBSTITUTE(A138," EQUB 64 + ","")+$D$1,", ",SUBSTITUTE(A139," EQUB 64 + ","")+$D$1,", ",SUBSTITUTE(A140," EQUB 64 + ","")+$D$1,IF(A141="","",_xlfn.CONCAT(", ",SUBSTITUTE(A141," EQUB 64 + ","")+$D$1)))</f>
        <v>\ Polygon 45 points: 39, 47, 50, 42, 39</v>
      </c>
    </row>
    <row r="138" spans="1:2" x14ac:dyDescent="0.2">
      <c r="A138" t="s">
        <v>206</v>
      </c>
    </row>
    <row r="139" spans="1:2" x14ac:dyDescent="0.2">
      <c r="A139" t="s">
        <v>202</v>
      </c>
    </row>
    <row r="140" spans="1:2" x14ac:dyDescent="0.2">
      <c r="A140" t="s">
        <v>217</v>
      </c>
    </row>
    <row r="141" spans="1:2" x14ac:dyDescent="0.2">
      <c r="A141" t="s">
        <v>218</v>
      </c>
    </row>
    <row r="143" spans="1:2" x14ac:dyDescent="0.2">
      <c r="A143" t="s">
        <v>348</v>
      </c>
    </row>
    <row r="145" spans="1:2" x14ac:dyDescent="0.2">
      <c r="A145" t="s">
        <v>215</v>
      </c>
      <c r="B145" t="str">
        <f>_xlfn.CONCAT("\ Polygon ",REPLACE(SUBSTITUTE(SUBSTITUTE(A143,"Polygon00","Polygon"),"Polygon0","Polygon"),1,11,"")," points: ",SUBSTITUTE(A145," EQUB 64 + ","")+$D$1,", ",SUBSTITUTE(A146," EQUB 64 + ","")+$D$1,", ",SUBSTITUTE(A147," EQUB 64 + ","")+$D$1,", ",SUBSTITUTE(A148," EQUB 64 + ","")+$D$1,IF(A149="","",_xlfn.CONCAT(", ",SUBSTITUTE(A149," EQUB 64 + ","")+$D$1)))</f>
        <v>\ Polygon 46 points: 41, 49, 48, 40, 41</v>
      </c>
    </row>
    <row r="146" spans="1:2" x14ac:dyDescent="0.2">
      <c r="A146" t="s">
        <v>199</v>
      </c>
    </row>
    <row r="147" spans="1:2" x14ac:dyDescent="0.2">
      <c r="A147" t="s">
        <v>205</v>
      </c>
    </row>
    <row r="148" spans="1:2" x14ac:dyDescent="0.2">
      <c r="A148" t="s">
        <v>216</v>
      </c>
    </row>
    <row r="149" spans="1:2" x14ac:dyDescent="0.2">
      <c r="A149" t="s">
        <v>215</v>
      </c>
    </row>
    <row r="151" spans="1:2" x14ac:dyDescent="0.2">
      <c r="A151" t="s">
        <v>349</v>
      </c>
    </row>
    <row r="153" spans="1:2" x14ac:dyDescent="0.2">
      <c r="A153" t="s">
        <v>205</v>
      </c>
      <c r="B153" t="str">
        <f>_xlfn.CONCAT("\ Polygon ",REPLACE(SUBSTITUTE(SUBSTITUTE(A151,"Polygon00","Polygon"),"Polygon0","Polygon"),1,11,"")," points: ",SUBSTITUTE(A153," EQUB 64 + ","")+$D$1,", ",SUBSTITUTE(A154," EQUB 64 + ","")+$D$1,", ",SUBSTITUTE(A155," EQUB 64 + ","")+$D$1,", ",SUBSTITUTE(A156," EQUB 64 + ","")+$D$1,IF(A157="","",_xlfn.CONCAT(", ",SUBSTITUTE(A157," EQUB 64 + ","")+$D$1)))</f>
        <v>\ Polygon 47 points: 48, 49, 50, 47, 48</v>
      </c>
    </row>
    <row r="154" spans="1:2" x14ac:dyDescent="0.2">
      <c r="A154" t="s">
        <v>199</v>
      </c>
    </row>
    <row r="155" spans="1:2" x14ac:dyDescent="0.2">
      <c r="A155" t="s">
        <v>202</v>
      </c>
    </row>
    <row r="156" spans="1:2" x14ac:dyDescent="0.2">
      <c r="A156" t="s">
        <v>206</v>
      </c>
    </row>
    <row r="157" spans="1:2" x14ac:dyDescent="0.2">
      <c r="A157" t="s">
        <v>205</v>
      </c>
    </row>
    <row r="159" spans="1:2" x14ac:dyDescent="0.2">
      <c r="A159" t="s">
        <v>350</v>
      </c>
    </row>
    <row r="161" spans="1:2" x14ac:dyDescent="0.2">
      <c r="A161" t="s">
        <v>201</v>
      </c>
      <c r="B161" t="str">
        <f>_xlfn.CONCAT("\ Polygon ",REPLACE(SUBSTITUTE(SUBSTITUTE(A159,"Polygon00","Polygon"),"Polygon0","Polygon"),1,11,"")," points: ",SUBSTITUTE(A161," EQUB 64 + ","")+$D$1,", ",SUBSTITUTE(A162," EQUB 64 + ","")+$D$1,", ",SUBSTITUTE(A163," EQUB 64 + ","")+$D$1,", ",SUBSTITUTE(A164," EQUB 64 + ","")+$D$1,IF(A165="","",_xlfn.CONCAT(", ",SUBSTITUTE(A165," EQUB 64 + ","")+$D$1)))</f>
        <v>\ Polygon 48 points: 46, 48, 47, 45, 46</v>
      </c>
    </row>
    <row r="162" spans="1:2" x14ac:dyDescent="0.2">
      <c r="A162" t="s">
        <v>205</v>
      </c>
    </row>
    <row r="163" spans="1:2" x14ac:dyDescent="0.2">
      <c r="A163" t="s">
        <v>206</v>
      </c>
    </row>
    <row r="164" spans="1:2" x14ac:dyDescent="0.2">
      <c r="A164" t="s">
        <v>200</v>
      </c>
    </row>
    <row r="165" spans="1:2" x14ac:dyDescent="0.2">
      <c r="A165" t="s">
        <v>201</v>
      </c>
    </row>
    <row r="167" spans="1:2" x14ac:dyDescent="0.2">
      <c r="A167" t="s">
        <v>351</v>
      </c>
    </row>
    <row r="169" spans="1:2" x14ac:dyDescent="0.2">
      <c r="A169" t="s">
        <v>203</v>
      </c>
      <c r="B169" t="str">
        <f>_xlfn.CONCAT("\ Polygon ",REPLACE(SUBSTITUTE(SUBSTITUTE(A167,"Polygon00","Polygon"),"Polygon0","Polygon"),1,11,"")," points: ",SUBSTITUTE(A169," EQUB 64 + ","")+$D$1,", ",SUBSTITUTE(A170," EQUB 64 + ","")+$D$1,", ",SUBSTITUTE(A171," EQUB 64 + ","")+$D$1,", ",SUBSTITUTE(A172," EQUB 64 + ","")+$D$1,IF(A173="","",_xlfn.CONCAT(", ",SUBSTITUTE(A173," EQUB 64 + ","")+$D$1)))</f>
        <v>\ Polygon 49 points: 43, 45, 47, 39, 43</v>
      </c>
    </row>
    <row r="170" spans="1:2" x14ac:dyDescent="0.2">
      <c r="A170" t="s">
        <v>200</v>
      </c>
    </row>
    <row r="171" spans="1:2" x14ac:dyDescent="0.2">
      <c r="A171" t="s">
        <v>206</v>
      </c>
    </row>
    <row r="172" spans="1:2" x14ac:dyDescent="0.2">
      <c r="A172" t="s">
        <v>218</v>
      </c>
    </row>
    <row r="173" spans="1:2" x14ac:dyDescent="0.2">
      <c r="A173" t="s">
        <v>203</v>
      </c>
    </row>
    <row r="175" spans="1:2" x14ac:dyDescent="0.2">
      <c r="A175" t="s">
        <v>352</v>
      </c>
    </row>
    <row r="177" spans="1:2" x14ac:dyDescent="0.2">
      <c r="A177" t="s">
        <v>216</v>
      </c>
      <c r="B177" t="str">
        <f>_xlfn.CONCAT("\ Polygon ",REPLACE(SUBSTITUTE(SUBSTITUTE(A175,"Polygon00","Polygon"),"Polygon0","Polygon"),1,11,"")," points: ",SUBSTITUTE(A177," EQUB 64 + ","")+$D$1,", ",SUBSTITUTE(A178," EQUB 64 + ","")+$D$1,", ",SUBSTITUTE(A179," EQUB 64 + ","")+$D$1,", ",SUBSTITUTE(A180," EQUB 64 + ","")+$D$1,IF(A181="","",_xlfn.CONCAT(", ",SUBSTITUTE(A181," EQUB 64 + ","")+$D$1)))</f>
        <v>\ Polygon 50 points: 40, 48, 46, 44, 40</v>
      </c>
    </row>
    <row r="178" spans="1:2" x14ac:dyDescent="0.2">
      <c r="A178" t="s">
        <v>205</v>
      </c>
    </row>
    <row r="179" spans="1:2" x14ac:dyDescent="0.2">
      <c r="A179" t="s">
        <v>201</v>
      </c>
    </row>
    <row r="180" spans="1:2" x14ac:dyDescent="0.2">
      <c r="A180" t="s">
        <v>204</v>
      </c>
    </row>
    <row r="181" spans="1:2" x14ac:dyDescent="0.2">
      <c r="A181" t="s">
        <v>216</v>
      </c>
    </row>
    <row r="183" spans="1:2" x14ac:dyDescent="0.2">
      <c r="A183" t="s">
        <v>353</v>
      </c>
    </row>
    <row r="185" spans="1:2" x14ac:dyDescent="0.2">
      <c r="A185" t="s">
        <v>204</v>
      </c>
      <c r="B185" t="str">
        <f>_xlfn.CONCAT("\ Polygon ",REPLACE(SUBSTITUTE(SUBSTITUTE(A183,"Polygon00","Polygon"),"Polygon0","Polygon"),1,11,"")," points: ",SUBSTITUTE(A185," EQUB 64 + ","")+$D$1,", ",SUBSTITUTE(A186," EQUB 64 + ","")+$D$1,", ",SUBSTITUTE(A187," EQUB 64 + ","")+$D$1,", ",SUBSTITUTE(A188," EQUB 64 + ","")+$D$1,IF(A189="","",_xlfn.CONCAT(", ",SUBSTITUTE(A189," EQUB 64 + ","")+$D$1)))</f>
        <v>\ Polygon 51 points: 44, 46, 45, 43, 44</v>
      </c>
    </row>
    <row r="186" spans="1:2" x14ac:dyDescent="0.2">
      <c r="A186" t="s">
        <v>201</v>
      </c>
    </row>
    <row r="187" spans="1:2" x14ac:dyDescent="0.2">
      <c r="A187" t="s">
        <v>200</v>
      </c>
    </row>
    <row r="188" spans="1:2" x14ac:dyDescent="0.2">
      <c r="A188" t="s">
        <v>203</v>
      </c>
    </row>
    <row r="189" spans="1:2" x14ac:dyDescent="0.2">
      <c r="A189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1C16-E440-304D-A4BB-289073AF18E1}">
  <dimension ref="A1:G9"/>
  <sheetViews>
    <sheetView tabSelected="1" workbookViewId="0"/>
  </sheetViews>
  <sheetFormatPr baseColWidth="10" defaultRowHeight="16" x14ac:dyDescent="0.2"/>
  <cols>
    <col min="1" max="1" width="14.5" bestFit="1" customWidth="1"/>
    <col min="2" max="2" width="11.83203125" bestFit="1" customWidth="1"/>
    <col min="3" max="3" width="11" bestFit="1" customWidth="1"/>
    <col min="4" max="4" width="9.6640625" bestFit="1" customWidth="1"/>
    <col min="5" max="5" width="8.83203125" bestFit="1" customWidth="1"/>
    <col min="6" max="6" width="8.33203125" bestFit="1" customWidth="1"/>
    <col min="7" max="7" width="6.1640625" bestFit="1" customWidth="1"/>
  </cols>
  <sheetData>
    <row r="1" spans="1:7" x14ac:dyDescent="0.2">
      <c r="A1" t="s">
        <v>359</v>
      </c>
      <c r="B1" t="s">
        <v>362</v>
      </c>
      <c r="C1" t="s">
        <v>363</v>
      </c>
      <c r="D1" t="s">
        <v>364</v>
      </c>
      <c r="E1" t="s">
        <v>365</v>
      </c>
      <c r="F1" t="s">
        <v>360</v>
      </c>
      <c r="G1" t="s">
        <v>361</v>
      </c>
    </row>
    <row r="2" spans="1:7" x14ac:dyDescent="0.2">
      <c r="A2" t="s">
        <v>87</v>
      </c>
      <c r="B2">
        <v>0</v>
      </c>
      <c r="C2">
        <v>26</v>
      </c>
      <c r="D2">
        <v>0</v>
      </c>
      <c r="E2">
        <v>28</v>
      </c>
      <c r="F2">
        <f>C2-B2+1</f>
        <v>27</v>
      </c>
      <c r="G2">
        <f>E2-D2+1</f>
        <v>29</v>
      </c>
    </row>
    <row r="3" spans="1:7" x14ac:dyDescent="0.2">
      <c r="A3" t="s">
        <v>88</v>
      </c>
      <c r="B3">
        <v>27</v>
      </c>
      <c r="C3">
        <v>51</v>
      </c>
      <c r="D3">
        <v>29</v>
      </c>
      <c r="E3">
        <v>50</v>
      </c>
      <c r="F3">
        <f t="shared" ref="F3:F9" si="0">C3-B3+1</f>
        <v>25</v>
      </c>
      <c r="G3">
        <f t="shared" ref="G3:G9" si="1">E3-D3+1</f>
        <v>22</v>
      </c>
    </row>
    <row r="4" spans="1:7" x14ac:dyDescent="0.2">
      <c r="A4" t="s">
        <v>89</v>
      </c>
      <c r="B4">
        <v>52</v>
      </c>
      <c r="C4">
        <v>66</v>
      </c>
      <c r="D4">
        <v>51</v>
      </c>
      <c r="E4">
        <v>67</v>
      </c>
      <c r="F4">
        <f t="shared" si="0"/>
        <v>15</v>
      </c>
      <c r="G4">
        <f t="shared" si="1"/>
        <v>17</v>
      </c>
    </row>
    <row r="5" spans="1:7" x14ac:dyDescent="0.2">
      <c r="A5" t="s">
        <v>90</v>
      </c>
      <c r="B5">
        <v>67</v>
      </c>
      <c r="C5">
        <v>76</v>
      </c>
      <c r="D5">
        <v>68</v>
      </c>
      <c r="E5">
        <v>75</v>
      </c>
      <c r="F5">
        <f t="shared" si="0"/>
        <v>10</v>
      </c>
      <c r="G5">
        <f t="shared" si="1"/>
        <v>8</v>
      </c>
    </row>
    <row r="6" spans="1:7" x14ac:dyDescent="0.2">
      <c r="A6" t="s">
        <v>91</v>
      </c>
      <c r="B6">
        <v>77</v>
      </c>
      <c r="C6">
        <v>101</v>
      </c>
      <c r="D6">
        <v>76</v>
      </c>
      <c r="E6">
        <v>93</v>
      </c>
      <c r="F6">
        <f t="shared" si="0"/>
        <v>25</v>
      </c>
      <c r="G6">
        <f t="shared" si="1"/>
        <v>18</v>
      </c>
    </row>
    <row r="7" spans="1:7" x14ac:dyDescent="0.2">
      <c r="A7" t="s">
        <v>356</v>
      </c>
      <c r="B7">
        <v>102</v>
      </c>
      <c r="C7">
        <v>136</v>
      </c>
      <c r="D7">
        <v>94</v>
      </c>
      <c r="E7">
        <v>123</v>
      </c>
      <c r="F7">
        <f t="shared" si="0"/>
        <v>35</v>
      </c>
      <c r="G7">
        <f t="shared" si="1"/>
        <v>30</v>
      </c>
    </row>
    <row r="8" spans="1:7" x14ac:dyDescent="0.2">
      <c r="A8" t="s">
        <v>357</v>
      </c>
      <c r="B8">
        <v>137</v>
      </c>
      <c r="C8">
        <v>147</v>
      </c>
      <c r="D8">
        <v>124</v>
      </c>
      <c r="E8">
        <v>135</v>
      </c>
      <c r="F8">
        <f t="shared" si="0"/>
        <v>11</v>
      </c>
      <c r="G8">
        <f t="shared" si="1"/>
        <v>12</v>
      </c>
    </row>
    <row r="9" spans="1:7" x14ac:dyDescent="0.2">
      <c r="A9" t="s">
        <v>358</v>
      </c>
      <c r="B9">
        <v>148</v>
      </c>
      <c r="C9">
        <v>151</v>
      </c>
      <c r="D9">
        <v>136</v>
      </c>
      <c r="E9">
        <v>143</v>
      </c>
      <c r="F9">
        <f t="shared" si="0"/>
        <v>4</v>
      </c>
      <c r="G9">
        <f t="shared" si="1"/>
        <v>8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6B4F-C8B3-F647-A7D3-74F8A403FD39}">
  <dimension ref="A1:AC161"/>
  <sheetViews>
    <sheetView topLeftCell="D1" workbookViewId="0">
      <selection activeCell="AC2" sqref="AC2"/>
    </sheetView>
  </sheetViews>
  <sheetFormatPr baseColWidth="10" defaultRowHeight="16" x14ac:dyDescent="0.2"/>
  <cols>
    <col min="1" max="1" width="12.1640625" style="1" bestFit="1" customWidth="1"/>
    <col min="2" max="2" width="11.33203125" style="2" bestFit="1" customWidth="1"/>
    <col min="3" max="3" width="13.1640625" style="2" bestFit="1" customWidth="1"/>
    <col min="4" max="4" width="14.83203125" style="2" bestFit="1" customWidth="1"/>
    <col min="5" max="16384" width="10.83203125" style="1"/>
  </cols>
  <sheetData>
    <row r="1" spans="1:29" x14ac:dyDescent="0.2">
      <c r="A1" s="1" t="s">
        <v>142</v>
      </c>
      <c r="B1" s="2" t="s">
        <v>111</v>
      </c>
      <c r="C1" s="2" t="s">
        <v>134</v>
      </c>
      <c r="D1" s="2" t="s">
        <v>138</v>
      </c>
      <c r="E1" s="2" t="s">
        <v>111</v>
      </c>
      <c r="F1" s="2" t="s">
        <v>134</v>
      </c>
      <c r="G1" s="2" t="s">
        <v>103</v>
      </c>
      <c r="H1" s="2" t="s">
        <v>152</v>
      </c>
      <c r="I1" s="2" t="s">
        <v>138</v>
      </c>
      <c r="J1" s="2"/>
      <c r="M1" s="2" t="s">
        <v>153</v>
      </c>
    </row>
    <row r="2" spans="1:29" x14ac:dyDescent="0.2">
      <c r="A2" s="1">
        <v>0</v>
      </c>
      <c r="B2" s="2" t="s">
        <v>70</v>
      </c>
      <c r="C2" s="2" t="s">
        <v>76</v>
      </c>
      <c r="D2" s="2">
        <v>14</v>
      </c>
      <c r="E2" s="1">
        <f t="shared" ref="E2:E33" si="0">HEX2DEC(B2)</f>
        <v>207</v>
      </c>
      <c r="F2" s="1">
        <f t="shared" ref="F2:F33" si="1">HEX2DEC(C2)</f>
        <v>240</v>
      </c>
      <c r="G2" s="1">
        <f>_xlfn.BITRSHIFT(_xlfn.BITAND(F2,2^7),7)</f>
        <v>1</v>
      </c>
      <c r="H2" s="1">
        <f>_xlfn.BITAND(F2,127)</f>
        <v>112</v>
      </c>
      <c r="I2" s="1">
        <f t="shared" ref="I2:I33" si="2">HEX2DEC(D2)</f>
        <v>20</v>
      </c>
      <c r="K2" s="1" t="s">
        <v>110</v>
      </c>
      <c r="L2" s="1" t="str">
        <f>IF(M2&lt;10,"  ",IF(M2&lt;100," ",""))</f>
        <v/>
      </c>
      <c r="M2" s="1">
        <f>E2</f>
        <v>207</v>
      </c>
      <c r="N2" s="1" t="s">
        <v>143</v>
      </c>
      <c r="O2" s="1" t="str">
        <f>IF(P2&lt;10,"  ",IF(P2&lt;100," ",""))</f>
        <v xml:space="preserve">  </v>
      </c>
      <c r="P2" s="1">
        <f t="shared" ref="P2:P33" si="3">A2</f>
        <v>0</v>
      </c>
      <c r="Q2" s="1" t="s">
        <v>144</v>
      </c>
      <c r="R2" s="1" t="s">
        <v>145</v>
      </c>
      <c r="S2" s="1" t="str">
        <f>IF(T2&lt;10,"  ",IF(T2&lt;100," ",""))</f>
        <v/>
      </c>
      <c r="T2" s="1">
        <f>E2</f>
        <v>207</v>
      </c>
      <c r="U2" s="1" t="s">
        <v>146</v>
      </c>
      <c r="V2" s="1" t="str">
        <f>IF(W2&lt;10,"  ",IF(W2&lt;100," ",""))</f>
        <v xml:space="preserve"> </v>
      </c>
      <c r="W2" s="1">
        <f>I2</f>
        <v>20</v>
      </c>
      <c r="X2" s="1" t="s">
        <v>147</v>
      </c>
      <c r="Y2" s="1" t="str">
        <f>IF(AA2&lt;10,"  ",IF(AA2&lt;100," ",""))</f>
        <v/>
      </c>
      <c r="Z2" s="1" t="str">
        <f>IF(G2=1,"-","+")</f>
        <v>-</v>
      </c>
      <c r="AA2" s="1">
        <f>H2</f>
        <v>112</v>
      </c>
      <c r="AC2" s="1" t="s">
        <v>148</v>
      </c>
    </row>
    <row r="3" spans="1:29" x14ac:dyDescent="0.2">
      <c r="A3" s="1">
        <v>1</v>
      </c>
      <c r="B3" s="2">
        <v>31</v>
      </c>
      <c r="C3" s="2" t="s">
        <v>76</v>
      </c>
      <c r="D3" s="2">
        <v>14</v>
      </c>
      <c r="E3" s="1">
        <f t="shared" si="0"/>
        <v>49</v>
      </c>
      <c r="F3" s="1">
        <f t="shared" si="1"/>
        <v>240</v>
      </c>
      <c r="G3" s="1">
        <f t="shared" ref="G3:G66" si="4">_xlfn.BITRSHIFT(_xlfn.BITAND(F3,2^7),7)</f>
        <v>1</v>
      </c>
      <c r="H3" s="1">
        <f t="shared" ref="H3:H66" si="5">_xlfn.BITAND(F3,127)</f>
        <v>112</v>
      </c>
      <c r="I3" s="1">
        <f t="shared" si="2"/>
        <v>20</v>
      </c>
      <c r="K3" s="1" t="s">
        <v>110</v>
      </c>
      <c r="L3" s="1" t="str">
        <f t="shared" ref="L3:L66" si="6">IF(M3&lt;10,"  ",IF(M3&lt;100," ",""))</f>
        <v xml:space="preserve"> </v>
      </c>
      <c r="M3" s="1">
        <f t="shared" ref="M3:M66" si="7">E3</f>
        <v>49</v>
      </c>
      <c r="N3" s="1" t="s">
        <v>143</v>
      </c>
      <c r="O3" s="1" t="str">
        <f t="shared" ref="O3:O66" si="8">IF(P3&lt;10,"  ",IF(P3&lt;100," ",""))</f>
        <v xml:space="preserve">  </v>
      </c>
      <c r="P3" s="1">
        <f t="shared" si="3"/>
        <v>1</v>
      </c>
      <c r="Q3" s="1" t="s">
        <v>144</v>
      </c>
      <c r="R3" s="1" t="s">
        <v>145</v>
      </c>
      <c r="S3" s="1" t="str">
        <f t="shared" ref="S3:S66" si="9">IF(T3&lt;10,"  ",IF(T3&lt;100," ",""))</f>
        <v xml:space="preserve"> </v>
      </c>
      <c r="T3" s="1">
        <f t="shared" ref="T3:T66" si="10">E3</f>
        <v>49</v>
      </c>
      <c r="U3" s="1" t="s">
        <v>146</v>
      </c>
      <c r="V3" s="1" t="str">
        <f t="shared" ref="V3:V66" si="11">IF(W3&lt;10,"  ",IF(W3&lt;100," ",""))</f>
        <v xml:space="preserve"> </v>
      </c>
      <c r="W3" s="1">
        <f t="shared" ref="W3:W66" si="12">I3</f>
        <v>20</v>
      </c>
      <c r="X3" s="1" t="s">
        <v>147</v>
      </c>
      <c r="Y3" s="1" t="str">
        <f t="shared" ref="Y3:Y66" si="13">IF(AA3&lt;10,"  ",IF(AA3&lt;100," ",""))</f>
        <v/>
      </c>
      <c r="Z3" s="1" t="str">
        <f t="shared" ref="Z3:Z66" si="14">IF(G3=1,"-","+")</f>
        <v>-</v>
      </c>
      <c r="AA3" s="1">
        <f t="shared" ref="AA3:AA66" si="15">H3</f>
        <v>112</v>
      </c>
      <c r="AC3" s="1" t="s">
        <v>149</v>
      </c>
    </row>
    <row r="4" spans="1:29" x14ac:dyDescent="0.2">
      <c r="A4" s="1">
        <v>2</v>
      </c>
      <c r="B4" s="2" t="s">
        <v>41</v>
      </c>
      <c r="C4" s="2" t="s">
        <v>76</v>
      </c>
      <c r="D4" s="2" t="s">
        <v>20</v>
      </c>
      <c r="E4" s="1">
        <f t="shared" si="0"/>
        <v>95</v>
      </c>
      <c r="F4" s="1">
        <f t="shared" si="1"/>
        <v>240</v>
      </c>
      <c r="G4" s="1">
        <f t="shared" si="4"/>
        <v>1</v>
      </c>
      <c r="H4" s="1">
        <f t="shared" si="5"/>
        <v>112</v>
      </c>
      <c r="I4" s="1">
        <f t="shared" si="2"/>
        <v>27</v>
      </c>
      <c r="K4" s="1" t="s">
        <v>110</v>
      </c>
      <c r="L4" s="1" t="str">
        <f t="shared" si="6"/>
        <v xml:space="preserve"> </v>
      </c>
      <c r="M4" s="1">
        <f t="shared" si="7"/>
        <v>95</v>
      </c>
      <c r="N4" s="1" t="s">
        <v>143</v>
      </c>
      <c r="O4" s="1" t="str">
        <f t="shared" si="8"/>
        <v xml:space="preserve">  </v>
      </c>
      <c r="P4" s="1">
        <f t="shared" si="3"/>
        <v>2</v>
      </c>
      <c r="Q4" s="1" t="s">
        <v>144</v>
      </c>
      <c r="R4" s="1" t="s">
        <v>145</v>
      </c>
      <c r="S4" s="1" t="str">
        <f t="shared" si="9"/>
        <v xml:space="preserve"> </v>
      </c>
      <c r="T4" s="1">
        <f t="shared" si="10"/>
        <v>95</v>
      </c>
      <c r="U4" s="1" t="s">
        <v>146</v>
      </c>
      <c r="V4" s="1" t="str">
        <f t="shared" si="11"/>
        <v xml:space="preserve"> </v>
      </c>
      <c r="W4" s="1">
        <f t="shared" si="12"/>
        <v>27</v>
      </c>
      <c r="X4" s="1" t="s">
        <v>147</v>
      </c>
      <c r="Y4" s="1" t="str">
        <f t="shared" si="13"/>
        <v/>
      </c>
      <c r="Z4" s="1" t="str">
        <f t="shared" si="14"/>
        <v>-</v>
      </c>
      <c r="AA4" s="1">
        <f t="shared" si="15"/>
        <v>112</v>
      </c>
      <c r="AC4" s="9" t="s">
        <v>150</v>
      </c>
    </row>
    <row r="5" spans="1:29" x14ac:dyDescent="0.2">
      <c r="A5" s="1">
        <v>3</v>
      </c>
      <c r="B5" s="2" t="s">
        <v>112</v>
      </c>
      <c r="C5" s="2" t="s">
        <v>76</v>
      </c>
      <c r="D5" s="2" t="s">
        <v>20</v>
      </c>
      <c r="E5" s="1">
        <f t="shared" si="0"/>
        <v>161</v>
      </c>
      <c r="F5" s="1">
        <f t="shared" si="1"/>
        <v>240</v>
      </c>
      <c r="G5" s="1">
        <f t="shared" si="4"/>
        <v>1</v>
      </c>
      <c r="H5" s="1">
        <f t="shared" si="5"/>
        <v>112</v>
      </c>
      <c r="I5" s="1">
        <f t="shared" si="2"/>
        <v>27</v>
      </c>
      <c r="K5" s="1" t="s">
        <v>110</v>
      </c>
      <c r="L5" s="1" t="str">
        <f t="shared" si="6"/>
        <v/>
      </c>
      <c r="M5" s="1">
        <f t="shared" si="7"/>
        <v>161</v>
      </c>
      <c r="N5" s="1" t="s">
        <v>143</v>
      </c>
      <c r="O5" s="1" t="str">
        <f t="shared" si="8"/>
        <v xml:space="preserve">  </v>
      </c>
      <c r="P5" s="1">
        <f t="shared" si="3"/>
        <v>3</v>
      </c>
      <c r="Q5" s="1" t="s">
        <v>144</v>
      </c>
      <c r="R5" s="1" t="s">
        <v>145</v>
      </c>
      <c r="S5" s="1" t="str">
        <f t="shared" si="9"/>
        <v/>
      </c>
      <c r="T5" s="1">
        <f t="shared" si="10"/>
        <v>161</v>
      </c>
      <c r="U5" s="1" t="s">
        <v>146</v>
      </c>
      <c r="V5" s="1" t="str">
        <f t="shared" si="11"/>
        <v xml:space="preserve"> </v>
      </c>
      <c r="W5" s="1">
        <f t="shared" si="12"/>
        <v>27</v>
      </c>
      <c r="X5" s="1" t="s">
        <v>147</v>
      </c>
      <c r="Y5" s="1" t="str">
        <f t="shared" si="13"/>
        <v/>
      </c>
      <c r="Z5" s="1" t="str">
        <f t="shared" si="14"/>
        <v>-</v>
      </c>
      <c r="AA5" s="1">
        <f t="shared" si="15"/>
        <v>112</v>
      </c>
      <c r="AC5" s="1" t="s">
        <v>151</v>
      </c>
    </row>
    <row r="6" spans="1:29" x14ac:dyDescent="0.2">
      <c r="A6" s="1">
        <v>4</v>
      </c>
      <c r="B6" s="2" t="s">
        <v>113</v>
      </c>
      <c r="C6" s="2" t="s">
        <v>135</v>
      </c>
      <c r="D6" s="2" t="s">
        <v>126</v>
      </c>
      <c r="E6" s="1">
        <f t="shared" si="0"/>
        <v>217</v>
      </c>
      <c r="F6" s="1">
        <f t="shared" si="1"/>
        <v>184</v>
      </c>
      <c r="G6" s="1">
        <f t="shared" si="4"/>
        <v>1</v>
      </c>
      <c r="H6" s="1">
        <f t="shared" si="5"/>
        <v>56</v>
      </c>
      <c r="I6" s="1">
        <f t="shared" si="2"/>
        <v>31</v>
      </c>
      <c r="K6" s="1" t="s">
        <v>110</v>
      </c>
      <c r="L6" s="1" t="str">
        <f t="shared" si="6"/>
        <v/>
      </c>
      <c r="M6" s="1">
        <f t="shared" si="7"/>
        <v>217</v>
      </c>
      <c r="N6" s="1" t="s">
        <v>143</v>
      </c>
      <c r="O6" s="1" t="str">
        <f t="shared" si="8"/>
        <v xml:space="preserve">  </v>
      </c>
      <c r="P6" s="1">
        <f t="shared" si="3"/>
        <v>4</v>
      </c>
      <c r="Q6" s="1" t="s">
        <v>144</v>
      </c>
      <c r="R6" s="1" t="s">
        <v>145</v>
      </c>
      <c r="S6" s="1" t="str">
        <f t="shared" si="9"/>
        <v/>
      </c>
      <c r="T6" s="1">
        <f t="shared" si="10"/>
        <v>217</v>
      </c>
      <c r="U6" s="1" t="s">
        <v>146</v>
      </c>
      <c r="V6" s="1" t="str">
        <f t="shared" si="11"/>
        <v xml:space="preserve"> </v>
      </c>
      <c r="W6" s="1">
        <f t="shared" si="12"/>
        <v>31</v>
      </c>
      <c r="X6" s="1" t="s">
        <v>147</v>
      </c>
      <c r="Y6" s="1" t="str">
        <f t="shared" si="13"/>
        <v xml:space="preserve"> </v>
      </c>
      <c r="Z6" s="1" t="str">
        <f t="shared" si="14"/>
        <v>-</v>
      </c>
      <c r="AA6" s="1">
        <f t="shared" si="15"/>
        <v>56</v>
      </c>
    </row>
    <row r="7" spans="1:29" x14ac:dyDescent="0.2">
      <c r="A7" s="1">
        <v>5</v>
      </c>
      <c r="B7" s="2">
        <v>27</v>
      </c>
      <c r="C7" s="2" t="s">
        <v>135</v>
      </c>
      <c r="D7" s="2" t="s">
        <v>126</v>
      </c>
      <c r="E7" s="1">
        <f t="shared" si="0"/>
        <v>39</v>
      </c>
      <c r="F7" s="1">
        <f t="shared" si="1"/>
        <v>184</v>
      </c>
      <c r="G7" s="1">
        <f t="shared" si="4"/>
        <v>1</v>
      </c>
      <c r="H7" s="1">
        <f t="shared" si="5"/>
        <v>56</v>
      </c>
      <c r="I7" s="1">
        <f t="shared" si="2"/>
        <v>31</v>
      </c>
      <c r="K7" s="1" t="s">
        <v>110</v>
      </c>
      <c r="L7" s="1" t="str">
        <f t="shared" si="6"/>
        <v xml:space="preserve"> </v>
      </c>
      <c r="M7" s="1">
        <f t="shared" si="7"/>
        <v>39</v>
      </c>
      <c r="N7" s="1" t="s">
        <v>143</v>
      </c>
      <c r="O7" s="1" t="str">
        <f t="shared" si="8"/>
        <v xml:space="preserve">  </v>
      </c>
      <c r="P7" s="1">
        <f t="shared" si="3"/>
        <v>5</v>
      </c>
      <c r="Q7" s="1" t="s">
        <v>144</v>
      </c>
      <c r="R7" s="1" t="s">
        <v>145</v>
      </c>
      <c r="S7" s="1" t="str">
        <f t="shared" si="9"/>
        <v xml:space="preserve"> </v>
      </c>
      <c r="T7" s="1">
        <f t="shared" si="10"/>
        <v>39</v>
      </c>
      <c r="U7" s="1" t="s">
        <v>146</v>
      </c>
      <c r="V7" s="1" t="str">
        <f t="shared" si="11"/>
        <v xml:space="preserve"> </v>
      </c>
      <c r="W7" s="1">
        <f t="shared" si="12"/>
        <v>31</v>
      </c>
      <c r="X7" s="1" t="s">
        <v>147</v>
      </c>
      <c r="Y7" s="1" t="str">
        <f t="shared" si="13"/>
        <v xml:space="preserve"> </v>
      </c>
      <c r="Z7" s="1" t="str">
        <f t="shared" si="14"/>
        <v>-</v>
      </c>
      <c r="AA7" s="1">
        <f t="shared" si="15"/>
        <v>56</v>
      </c>
    </row>
    <row r="8" spans="1:29" x14ac:dyDescent="0.2">
      <c r="A8" s="1">
        <v>6</v>
      </c>
      <c r="B8" s="2">
        <v>57</v>
      </c>
      <c r="C8" s="2" t="s">
        <v>135</v>
      </c>
      <c r="D8" s="2">
        <v>23</v>
      </c>
      <c r="E8" s="1">
        <f t="shared" si="0"/>
        <v>87</v>
      </c>
      <c r="F8" s="1">
        <f t="shared" si="1"/>
        <v>184</v>
      </c>
      <c r="G8" s="1">
        <f t="shared" si="4"/>
        <v>1</v>
      </c>
      <c r="H8" s="1">
        <f t="shared" si="5"/>
        <v>56</v>
      </c>
      <c r="I8" s="1">
        <f t="shared" si="2"/>
        <v>35</v>
      </c>
      <c r="K8" s="1" t="s">
        <v>110</v>
      </c>
      <c r="L8" s="1" t="str">
        <f t="shared" si="6"/>
        <v xml:space="preserve"> </v>
      </c>
      <c r="M8" s="1">
        <f t="shared" si="7"/>
        <v>87</v>
      </c>
      <c r="N8" s="1" t="s">
        <v>143</v>
      </c>
      <c r="O8" s="1" t="str">
        <f t="shared" si="8"/>
        <v xml:space="preserve">  </v>
      </c>
      <c r="P8" s="1">
        <f t="shared" si="3"/>
        <v>6</v>
      </c>
      <c r="Q8" s="1" t="s">
        <v>144</v>
      </c>
      <c r="R8" s="1" t="s">
        <v>145</v>
      </c>
      <c r="S8" s="1" t="str">
        <f t="shared" si="9"/>
        <v xml:space="preserve"> </v>
      </c>
      <c r="T8" s="1">
        <f t="shared" si="10"/>
        <v>87</v>
      </c>
      <c r="U8" s="1" t="s">
        <v>146</v>
      </c>
      <c r="V8" s="1" t="str">
        <f t="shared" si="11"/>
        <v xml:space="preserve"> </v>
      </c>
      <c r="W8" s="1">
        <f t="shared" si="12"/>
        <v>35</v>
      </c>
      <c r="X8" s="1" t="s">
        <v>147</v>
      </c>
      <c r="Y8" s="1" t="str">
        <f t="shared" si="13"/>
        <v xml:space="preserve"> </v>
      </c>
      <c r="Z8" s="1" t="str">
        <f t="shared" si="14"/>
        <v>-</v>
      </c>
      <c r="AA8" s="1">
        <f t="shared" si="15"/>
        <v>56</v>
      </c>
    </row>
    <row r="9" spans="1:29" x14ac:dyDescent="0.2">
      <c r="A9" s="1">
        <v>7</v>
      </c>
      <c r="B9" s="2" t="s">
        <v>100</v>
      </c>
      <c r="C9" s="2" t="s">
        <v>135</v>
      </c>
      <c r="D9" s="2">
        <v>23</v>
      </c>
      <c r="E9" s="1">
        <f t="shared" si="0"/>
        <v>169</v>
      </c>
      <c r="F9" s="1">
        <f t="shared" si="1"/>
        <v>184</v>
      </c>
      <c r="G9" s="1">
        <f t="shared" si="4"/>
        <v>1</v>
      </c>
      <c r="H9" s="1">
        <f t="shared" si="5"/>
        <v>56</v>
      </c>
      <c r="I9" s="1">
        <f t="shared" si="2"/>
        <v>35</v>
      </c>
      <c r="K9" s="1" t="s">
        <v>110</v>
      </c>
      <c r="L9" s="1" t="str">
        <f t="shared" si="6"/>
        <v/>
      </c>
      <c r="M9" s="1">
        <f t="shared" si="7"/>
        <v>169</v>
      </c>
      <c r="N9" s="1" t="s">
        <v>143</v>
      </c>
      <c r="O9" s="1" t="str">
        <f t="shared" si="8"/>
        <v xml:space="preserve">  </v>
      </c>
      <c r="P9" s="1">
        <f t="shared" si="3"/>
        <v>7</v>
      </c>
      <c r="Q9" s="1" t="s">
        <v>144</v>
      </c>
      <c r="R9" s="1" t="s">
        <v>145</v>
      </c>
      <c r="S9" s="1" t="str">
        <f t="shared" si="9"/>
        <v/>
      </c>
      <c r="T9" s="1">
        <f t="shared" si="10"/>
        <v>169</v>
      </c>
      <c r="U9" s="1" t="s">
        <v>146</v>
      </c>
      <c r="V9" s="1" t="str">
        <f t="shared" si="11"/>
        <v xml:space="preserve"> </v>
      </c>
      <c r="W9" s="1">
        <f t="shared" si="12"/>
        <v>35</v>
      </c>
      <c r="X9" s="1" t="s">
        <v>147</v>
      </c>
      <c r="Y9" s="1" t="str">
        <f t="shared" si="13"/>
        <v xml:space="preserve"> </v>
      </c>
      <c r="Z9" s="1" t="str">
        <f t="shared" si="14"/>
        <v>-</v>
      </c>
      <c r="AA9" s="1">
        <f t="shared" si="15"/>
        <v>56</v>
      </c>
    </row>
    <row r="10" spans="1:29" x14ac:dyDescent="0.2">
      <c r="A10" s="1">
        <v>8</v>
      </c>
      <c r="B10" s="2" t="s">
        <v>114</v>
      </c>
      <c r="C10" s="2" t="s">
        <v>135</v>
      </c>
      <c r="D10" s="2" t="s">
        <v>21</v>
      </c>
      <c r="E10" s="1">
        <f t="shared" si="0"/>
        <v>203</v>
      </c>
      <c r="F10" s="1">
        <f t="shared" si="1"/>
        <v>184</v>
      </c>
      <c r="G10" s="1">
        <f t="shared" si="4"/>
        <v>1</v>
      </c>
      <c r="H10" s="1">
        <f t="shared" si="5"/>
        <v>56</v>
      </c>
      <c r="I10" s="1">
        <f t="shared" si="2"/>
        <v>42</v>
      </c>
      <c r="K10" s="1" t="s">
        <v>110</v>
      </c>
      <c r="L10" s="1" t="str">
        <f t="shared" si="6"/>
        <v/>
      </c>
      <c r="M10" s="1">
        <f t="shared" si="7"/>
        <v>203</v>
      </c>
      <c r="N10" s="1" t="s">
        <v>143</v>
      </c>
      <c r="O10" s="1" t="str">
        <f t="shared" si="8"/>
        <v xml:space="preserve">  </v>
      </c>
      <c r="P10" s="1">
        <f t="shared" si="3"/>
        <v>8</v>
      </c>
      <c r="Q10" s="1" t="s">
        <v>144</v>
      </c>
      <c r="R10" s="1" t="s">
        <v>145</v>
      </c>
      <c r="S10" s="1" t="str">
        <f t="shared" si="9"/>
        <v/>
      </c>
      <c r="T10" s="1">
        <f t="shared" si="10"/>
        <v>203</v>
      </c>
      <c r="U10" s="1" t="s">
        <v>146</v>
      </c>
      <c r="V10" s="1" t="str">
        <f t="shared" si="11"/>
        <v xml:space="preserve"> </v>
      </c>
      <c r="W10" s="1">
        <f t="shared" si="12"/>
        <v>42</v>
      </c>
      <c r="X10" s="1" t="s">
        <v>147</v>
      </c>
      <c r="Y10" s="1" t="str">
        <f t="shared" si="13"/>
        <v xml:space="preserve"> </v>
      </c>
      <c r="Z10" s="1" t="str">
        <f t="shared" si="14"/>
        <v>-</v>
      </c>
      <c r="AA10" s="1">
        <f t="shared" si="15"/>
        <v>56</v>
      </c>
    </row>
    <row r="11" spans="1:29" x14ac:dyDescent="0.2">
      <c r="A11" s="1">
        <v>9</v>
      </c>
      <c r="B11" s="2">
        <v>0</v>
      </c>
      <c r="C11" s="2" t="s">
        <v>135</v>
      </c>
      <c r="D11" s="2">
        <v>20</v>
      </c>
      <c r="E11" s="1">
        <f t="shared" si="0"/>
        <v>0</v>
      </c>
      <c r="F11" s="1">
        <f t="shared" si="1"/>
        <v>184</v>
      </c>
      <c r="G11" s="1">
        <f t="shared" si="4"/>
        <v>1</v>
      </c>
      <c r="H11" s="1">
        <f t="shared" si="5"/>
        <v>56</v>
      </c>
      <c r="I11" s="1">
        <f t="shared" si="2"/>
        <v>32</v>
      </c>
      <c r="K11" s="1" t="s">
        <v>110</v>
      </c>
      <c r="L11" s="1" t="str">
        <f t="shared" si="6"/>
        <v xml:space="preserve">  </v>
      </c>
      <c r="M11" s="1">
        <f t="shared" si="7"/>
        <v>0</v>
      </c>
      <c r="N11" s="1" t="s">
        <v>143</v>
      </c>
      <c r="O11" s="1" t="str">
        <f t="shared" si="8"/>
        <v xml:space="preserve">  </v>
      </c>
      <c r="P11" s="1">
        <f t="shared" si="3"/>
        <v>9</v>
      </c>
      <c r="Q11" s="1" t="s">
        <v>144</v>
      </c>
      <c r="R11" s="1" t="s">
        <v>145</v>
      </c>
      <c r="S11" s="1" t="str">
        <f t="shared" si="9"/>
        <v xml:space="preserve">  </v>
      </c>
      <c r="T11" s="1">
        <f t="shared" si="10"/>
        <v>0</v>
      </c>
      <c r="U11" s="1" t="s">
        <v>146</v>
      </c>
      <c r="V11" s="1" t="str">
        <f t="shared" si="11"/>
        <v xml:space="preserve"> </v>
      </c>
      <c r="W11" s="1">
        <f t="shared" si="12"/>
        <v>32</v>
      </c>
      <c r="X11" s="1" t="s">
        <v>147</v>
      </c>
      <c r="Y11" s="1" t="str">
        <f t="shared" si="13"/>
        <v xml:space="preserve"> </v>
      </c>
      <c r="Z11" s="1" t="str">
        <f t="shared" si="14"/>
        <v>-</v>
      </c>
      <c r="AA11" s="1">
        <f t="shared" si="15"/>
        <v>56</v>
      </c>
    </row>
    <row r="12" spans="1:29" x14ac:dyDescent="0.2">
      <c r="A12" s="1">
        <v>10</v>
      </c>
      <c r="B12" s="2">
        <v>35</v>
      </c>
      <c r="C12" s="2" t="s">
        <v>135</v>
      </c>
      <c r="D12" s="2" t="s">
        <v>21</v>
      </c>
      <c r="E12" s="1">
        <f t="shared" si="0"/>
        <v>53</v>
      </c>
      <c r="F12" s="1">
        <f t="shared" si="1"/>
        <v>184</v>
      </c>
      <c r="G12" s="1">
        <f t="shared" si="4"/>
        <v>1</v>
      </c>
      <c r="H12" s="1">
        <f t="shared" si="5"/>
        <v>56</v>
      </c>
      <c r="I12" s="1">
        <f t="shared" si="2"/>
        <v>42</v>
      </c>
      <c r="K12" s="1" t="s">
        <v>110</v>
      </c>
      <c r="L12" s="1" t="str">
        <f t="shared" si="6"/>
        <v xml:space="preserve"> </v>
      </c>
      <c r="M12" s="1">
        <f t="shared" si="7"/>
        <v>53</v>
      </c>
      <c r="N12" s="1" t="s">
        <v>143</v>
      </c>
      <c r="O12" s="1" t="str">
        <f t="shared" si="8"/>
        <v xml:space="preserve"> </v>
      </c>
      <c r="P12" s="1">
        <f t="shared" si="3"/>
        <v>10</v>
      </c>
      <c r="Q12" s="1" t="s">
        <v>144</v>
      </c>
      <c r="R12" s="1" t="s">
        <v>145</v>
      </c>
      <c r="S12" s="1" t="str">
        <f t="shared" si="9"/>
        <v xml:space="preserve"> </v>
      </c>
      <c r="T12" s="1">
        <f t="shared" si="10"/>
        <v>53</v>
      </c>
      <c r="U12" s="1" t="s">
        <v>146</v>
      </c>
      <c r="V12" s="1" t="str">
        <f t="shared" si="11"/>
        <v xml:space="preserve"> </v>
      </c>
      <c r="W12" s="1">
        <f t="shared" si="12"/>
        <v>42</v>
      </c>
      <c r="X12" s="1" t="s">
        <v>147</v>
      </c>
      <c r="Y12" s="1" t="str">
        <f t="shared" si="13"/>
        <v xml:space="preserve"> </v>
      </c>
      <c r="Z12" s="1" t="str">
        <f t="shared" si="14"/>
        <v>-</v>
      </c>
      <c r="AA12" s="1">
        <f t="shared" si="15"/>
        <v>56</v>
      </c>
    </row>
    <row r="13" spans="1:29" x14ac:dyDescent="0.2">
      <c r="A13" s="1">
        <v>11</v>
      </c>
      <c r="B13" s="2">
        <v>55</v>
      </c>
      <c r="C13" s="2" t="s">
        <v>135</v>
      </c>
      <c r="D13" s="2">
        <v>30</v>
      </c>
      <c r="E13" s="1">
        <f t="shared" si="0"/>
        <v>85</v>
      </c>
      <c r="F13" s="1">
        <f t="shared" si="1"/>
        <v>184</v>
      </c>
      <c r="G13" s="1">
        <f t="shared" si="4"/>
        <v>1</v>
      </c>
      <c r="H13" s="1">
        <f t="shared" si="5"/>
        <v>56</v>
      </c>
      <c r="I13" s="1">
        <f t="shared" si="2"/>
        <v>48</v>
      </c>
      <c r="K13" s="1" t="s">
        <v>110</v>
      </c>
      <c r="L13" s="1" t="str">
        <f t="shared" si="6"/>
        <v xml:space="preserve"> </v>
      </c>
      <c r="M13" s="1">
        <f t="shared" si="7"/>
        <v>85</v>
      </c>
      <c r="N13" s="1" t="s">
        <v>143</v>
      </c>
      <c r="O13" s="1" t="str">
        <f t="shared" si="8"/>
        <v xml:space="preserve"> </v>
      </c>
      <c r="P13" s="1">
        <f t="shared" si="3"/>
        <v>11</v>
      </c>
      <c r="Q13" s="1" t="s">
        <v>144</v>
      </c>
      <c r="R13" s="1" t="s">
        <v>145</v>
      </c>
      <c r="S13" s="1" t="str">
        <f t="shared" si="9"/>
        <v xml:space="preserve"> </v>
      </c>
      <c r="T13" s="1">
        <f t="shared" si="10"/>
        <v>85</v>
      </c>
      <c r="U13" s="1" t="s">
        <v>146</v>
      </c>
      <c r="V13" s="1" t="str">
        <f t="shared" si="11"/>
        <v xml:space="preserve"> </v>
      </c>
      <c r="W13" s="1">
        <f t="shared" si="12"/>
        <v>48</v>
      </c>
      <c r="X13" s="1" t="s">
        <v>147</v>
      </c>
      <c r="Y13" s="1" t="str">
        <f t="shared" si="13"/>
        <v xml:space="preserve"> </v>
      </c>
      <c r="Z13" s="1" t="str">
        <f t="shared" si="14"/>
        <v>-</v>
      </c>
      <c r="AA13" s="1">
        <f t="shared" si="15"/>
        <v>56</v>
      </c>
    </row>
    <row r="14" spans="1:29" x14ac:dyDescent="0.2">
      <c r="A14" s="1">
        <v>12</v>
      </c>
      <c r="B14" s="2" t="s">
        <v>115</v>
      </c>
      <c r="C14" s="2" t="s">
        <v>135</v>
      </c>
      <c r="D14" s="2">
        <v>30</v>
      </c>
      <c r="E14" s="1">
        <f t="shared" si="0"/>
        <v>171</v>
      </c>
      <c r="F14" s="1">
        <f t="shared" si="1"/>
        <v>184</v>
      </c>
      <c r="G14" s="1">
        <f t="shared" si="4"/>
        <v>1</v>
      </c>
      <c r="H14" s="1">
        <f t="shared" si="5"/>
        <v>56</v>
      </c>
      <c r="I14" s="1">
        <f t="shared" si="2"/>
        <v>48</v>
      </c>
      <c r="K14" s="1" t="s">
        <v>110</v>
      </c>
      <c r="L14" s="1" t="str">
        <f t="shared" si="6"/>
        <v/>
      </c>
      <c r="M14" s="1">
        <f t="shared" si="7"/>
        <v>171</v>
      </c>
      <c r="N14" s="1" t="s">
        <v>143</v>
      </c>
      <c r="O14" s="1" t="str">
        <f t="shared" si="8"/>
        <v xml:space="preserve"> </v>
      </c>
      <c r="P14" s="1">
        <f t="shared" si="3"/>
        <v>12</v>
      </c>
      <c r="Q14" s="1" t="s">
        <v>144</v>
      </c>
      <c r="R14" s="1" t="s">
        <v>145</v>
      </c>
      <c r="S14" s="1" t="str">
        <f t="shared" si="9"/>
        <v/>
      </c>
      <c r="T14" s="1">
        <f t="shared" si="10"/>
        <v>171</v>
      </c>
      <c r="U14" s="1" t="s">
        <v>146</v>
      </c>
      <c r="V14" s="1" t="str">
        <f t="shared" si="11"/>
        <v xml:space="preserve"> </v>
      </c>
      <c r="W14" s="1">
        <f t="shared" si="12"/>
        <v>48</v>
      </c>
      <c r="X14" s="1" t="s">
        <v>147</v>
      </c>
      <c r="Y14" s="1" t="str">
        <f t="shared" si="13"/>
        <v xml:space="preserve"> </v>
      </c>
      <c r="Z14" s="1" t="str">
        <f t="shared" si="14"/>
        <v>-</v>
      </c>
      <c r="AA14" s="1">
        <f t="shared" si="15"/>
        <v>56</v>
      </c>
    </row>
    <row r="15" spans="1:29" x14ac:dyDescent="0.2">
      <c r="A15" s="1">
        <v>13</v>
      </c>
      <c r="B15" s="2" t="s">
        <v>68</v>
      </c>
      <c r="C15" s="2">
        <v>92</v>
      </c>
      <c r="D15" s="2">
        <v>34</v>
      </c>
      <c r="E15" s="1">
        <f t="shared" si="0"/>
        <v>197</v>
      </c>
      <c r="F15" s="1">
        <f t="shared" si="1"/>
        <v>146</v>
      </c>
      <c r="G15" s="1">
        <f t="shared" si="4"/>
        <v>1</v>
      </c>
      <c r="H15" s="1">
        <f t="shared" si="5"/>
        <v>18</v>
      </c>
      <c r="I15" s="1">
        <f t="shared" si="2"/>
        <v>52</v>
      </c>
      <c r="K15" s="1" t="s">
        <v>110</v>
      </c>
      <c r="L15" s="1" t="str">
        <f t="shared" si="6"/>
        <v/>
      </c>
      <c r="M15" s="1">
        <f t="shared" si="7"/>
        <v>197</v>
      </c>
      <c r="N15" s="1" t="s">
        <v>143</v>
      </c>
      <c r="O15" s="1" t="str">
        <f t="shared" si="8"/>
        <v xml:space="preserve"> </v>
      </c>
      <c r="P15" s="1">
        <f t="shared" si="3"/>
        <v>13</v>
      </c>
      <c r="Q15" s="1" t="s">
        <v>144</v>
      </c>
      <c r="R15" s="1" t="s">
        <v>145</v>
      </c>
      <c r="S15" s="1" t="str">
        <f t="shared" si="9"/>
        <v/>
      </c>
      <c r="T15" s="1">
        <f t="shared" si="10"/>
        <v>197</v>
      </c>
      <c r="U15" s="1" t="s">
        <v>146</v>
      </c>
      <c r="V15" s="1" t="str">
        <f t="shared" si="11"/>
        <v xml:space="preserve"> </v>
      </c>
      <c r="W15" s="1">
        <f t="shared" si="12"/>
        <v>52</v>
      </c>
      <c r="X15" s="1" t="s">
        <v>147</v>
      </c>
      <c r="Y15" s="1" t="str">
        <f t="shared" si="13"/>
        <v xml:space="preserve"> </v>
      </c>
      <c r="Z15" s="1" t="str">
        <f t="shared" si="14"/>
        <v>-</v>
      </c>
      <c r="AA15" s="1">
        <f t="shared" si="15"/>
        <v>18</v>
      </c>
    </row>
    <row r="16" spans="1:29" x14ac:dyDescent="0.2">
      <c r="A16" s="1">
        <v>14</v>
      </c>
      <c r="B16" s="2" t="s">
        <v>36</v>
      </c>
      <c r="C16" s="2">
        <v>92</v>
      </c>
      <c r="D16" s="2">
        <v>34</v>
      </c>
      <c r="E16" s="1">
        <f t="shared" si="0"/>
        <v>59</v>
      </c>
      <c r="F16" s="1">
        <f t="shared" si="1"/>
        <v>146</v>
      </c>
      <c r="G16" s="1">
        <f t="shared" si="4"/>
        <v>1</v>
      </c>
      <c r="H16" s="1">
        <f t="shared" si="5"/>
        <v>18</v>
      </c>
      <c r="I16" s="1">
        <f t="shared" si="2"/>
        <v>52</v>
      </c>
      <c r="K16" s="1" t="s">
        <v>110</v>
      </c>
      <c r="L16" s="1" t="str">
        <f t="shared" si="6"/>
        <v xml:space="preserve"> </v>
      </c>
      <c r="M16" s="1">
        <f t="shared" si="7"/>
        <v>59</v>
      </c>
      <c r="N16" s="1" t="s">
        <v>143</v>
      </c>
      <c r="O16" s="1" t="str">
        <f t="shared" si="8"/>
        <v xml:space="preserve"> </v>
      </c>
      <c r="P16" s="1">
        <f t="shared" si="3"/>
        <v>14</v>
      </c>
      <c r="Q16" s="1" t="s">
        <v>144</v>
      </c>
      <c r="R16" s="1" t="s">
        <v>145</v>
      </c>
      <c r="S16" s="1" t="str">
        <f t="shared" si="9"/>
        <v xml:space="preserve"> </v>
      </c>
      <c r="T16" s="1">
        <f t="shared" si="10"/>
        <v>59</v>
      </c>
      <c r="U16" s="1" t="s">
        <v>146</v>
      </c>
      <c r="V16" s="1" t="str">
        <f t="shared" si="11"/>
        <v xml:space="preserve"> </v>
      </c>
      <c r="W16" s="1">
        <f t="shared" si="12"/>
        <v>52</v>
      </c>
      <c r="X16" s="1" t="s">
        <v>147</v>
      </c>
      <c r="Y16" s="1" t="str">
        <f t="shared" si="13"/>
        <v xml:space="preserve"> </v>
      </c>
      <c r="Z16" s="1" t="str">
        <f t="shared" si="14"/>
        <v>-</v>
      </c>
      <c r="AA16" s="1">
        <f t="shared" si="15"/>
        <v>18</v>
      </c>
    </row>
    <row r="17" spans="1:27" x14ac:dyDescent="0.2">
      <c r="A17" s="1">
        <v>15</v>
      </c>
      <c r="B17" s="2">
        <v>52</v>
      </c>
      <c r="C17" s="2">
        <v>92</v>
      </c>
      <c r="D17" s="2">
        <v>38</v>
      </c>
      <c r="E17" s="1">
        <f t="shared" si="0"/>
        <v>82</v>
      </c>
      <c r="F17" s="1">
        <f t="shared" si="1"/>
        <v>146</v>
      </c>
      <c r="G17" s="1">
        <f t="shared" si="4"/>
        <v>1</v>
      </c>
      <c r="H17" s="1">
        <f t="shared" si="5"/>
        <v>18</v>
      </c>
      <c r="I17" s="1">
        <f t="shared" si="2"/>
        <v>56</v>
      </c>
      <c r="K17" s="1" t="s">
        <v>110</v>
      </c>
      <c r="L17" s="1" t="str">
        <f t="shared" si="6"/>
        <v xml:space="preserve"> </v>
      </c>
      <c r="M17" s="1">
        <f t="shared" si="7"/>
        <v>82</v>
      </c>
      <c r="N17" s="1" t="s">
        <v>143</v>
      </c>
      <c r="O17" s="1" t="str">
        <f t="shared" si="8"/>
        <v xml:space="preserve"> </v>
      </c>
      <c r="P17" s="1">
        <f t="shared" si="3"/>
        <v>15</v>
      </c>
      <c r="Q17" s="1" t="s">
        <v>144</v>
      </c>
      <c r="R17" s="1" t="s">
        <v>145</v>
      </c>
      <c r="S17" s="1" t="str">
        <f t="shared" si="9"/>
        <v xml:space="preserve"> </v>
      </c>
      <c r="T17" s="1">
        <f t="shared" si="10"/>
        <v>82</v>
      </c>
      <c r="U17" s="1" t="s">
        <v>146</v>
      </c>
      <c r="V17" s="1" t="str">
        <f t="shared" si="11"/>
        <v xml:space="preserve"> </v>
      </c>
      <c r="W17" s="1">
        <f t="shared" si="12"/>
        <v>56</v>
      </c>
      <c r="X17" s="1" t="s">
        <v>147</v>
      </c>
      <c r="Y17" s="1" t="str">
        <f t="shared" si="13"/>
        <v xml:space="preserve"> </v>
      </c>
      <c r="Z17" s="1" t="str">
        <f t="shared" si="14"/>
        <v>-</v>
      </c>
      <c r="AA17" s="1">
        <f t="shared" si="15"/>
        <v>18</v>
      </c>
    </row>
    <row r="18" spans="1:27" x14ac:dyDescent="0.2">
      <c r="A18" s="1">
        <v>16</v>
      </c>
      <c r="B18" s="2" t="s">
        <v>116</v>
      </c>
      <c r="C18" s="2">
        <v>92</v>
      </c>
      <c r="D18" s="2">
        <v>38</v>
      </c>
      <c r="E18" s="1">
        <f t="shared" si="0"/>
        <v>174</v>
      </c>
      <c r="F18" s="1">
        <f t="shared" si="1"/>
        <v>146</v>
      </c>
      <c r="G18" s="1">
        <f t="shared" si="4"/>
        <v>1</v>
      </c>
      <c r="H18" s="1">
        <f t="shared" si="5"/>
        <v>18</v>
      </c>
      <c r="I18" s="1">
        <f t="shared" si="2"/>
        <v>56</v>
      </c>
      <c r="K18" s="1" t="s">
        <v>110</v>
      </c>
      <c r="L18" s="1" t="str">
        <f t="shared" si="6"/>
        <v/>
      </c>
      <c r="M18" s="1">
        <f t="shared" si="7"/>
        <v>174</v>
      </c>
      <c r="N18" s="1" t="s">
        <v>143</v>
      </c>
      <c r="O18" s="1" t="str">
        <f t="shared" si="8"/>
        <v xml:space="preserve"> </v>
      </c>
      <c r="P18" s="1">
        <f t="shared" si="3"/>
        <v>16</v>
      </c>
      <c r="Q18" s="1" t="s">
        <v>144</v>
      </c>
      <c r="R18" s="1" t="s">
        <v>145</v>
      </c>
      <c r="S18" s="1" t="str">
        <f t="shared" si="9"/>
        <v/>
      </c>
      <c r="T18" s="1">
        <f t="shared" si="10"/>
        <v>174</v>
      </c>
      <c r="U18" s="1" t="s">
        <v>146</v>
      </c>
      <c r="V18" s="1" t="str">
        <f t="shared" si="11"/>
        <v xml:space="preserve"> </v>
      </c>
      <c r="W18" s="1">
        <f t="shared" si="12"/>
        <v>56</v>
      </c>
      <c r="X18" s="1" t="s">
        <v>147</v>
      </c>
      <c r="Y18" s="1" t="str">
        <f t="shared" si="13"/>
        <v xml:space="preserve"> </v>
      </c>
      <c r="Z18" s="1" t="str">
        <f t="shared" si="14"/>
        <v>-</v>
      </c>
      <c r="AA18" s="1">
        <f t="shared" si="15"/>
        <v>18</v>
      </c>
    </row>
    <row r="19" spans="1:27" x14ac:dyDescent="0.2">
      <c r="A19" s="1">
        <v>17</v>
      </c>
      <c r="B19" s="2">
        <v>0</v>
      </c>
      <c r="C19" s="2" t="s">
        <v>136</v>
      </c>
      <c r="D19" s="2">
        <v>0</v>
      </c>
      <c r="E19" s="1">
        <f t="shared" si="0"/>
        <v>0</v>
      </c>
      <c r="F19" s="1">
        <f t="shared" si="1"/>
        <v>138</v>
      </c>
      <c r="G19" s="1">
        <f t="shared" si="4"/>
        <v>1</v>
      </c>
      <c r="H19" s="1">
        <f t="shared" si="5"/>
        <v>10</v>
      </c>
      <c r="I19" s="1">
        <f t="shared" si="2"/>
        <v>0</v>
      </c>
      <c r="K19" s="1" t="s">
        <v>110</v>
      </c>
      <c r="L19" s="1" t="str">
        <f t="shared" si="6"/>
        <v xml:space="preserve">  </v>
      </c>
      <c r="M19" s="1">
        <f t="shared" si="7"/>
        <v>0</v>
      </c>
      <c r="N19" s="1" t="s">
        <v>143</v>
      </c>
      <c r="O19" s="1" t="str">
        <f t="shared" si="8"/>
        <v xml:space="preserve"> </v>
      </c>
      <c r="P19" s="1">
        <f t="shared" si="3"/>
        <v>17</v>
      </c>
      <c r="Q19" s="1" t="s">
        <v>144</v>
      </c>
      <c r="R19" s="1" t="s">
        <v>145</v>
      </c>
      <c r="S19" s="1" t="str">
        <f t="shared" si="9"/>
        <v xml:space="preserve">  </v>
      </c>
      <c r="T19" s="1">
        <f t="shared" si="10"/>
        <v>0</v>
      </c>
      <c r="U19" s="1" t="s">
        <v>146</v>
      </c>
      <c r="V19" s="1" t="str">
        <f t="shared" si="11"/>
        <v xml:space="preserve">  </v>
      </c>
      <c r="W19" s="1">
        <f t="shared" si="12"/>
        <v>0</v>
      </c>
      <c r="X19" s="1" t="s">
        <v>147</v>
      </c>
      <c r="Y19" s="1" t="str">
        <f t="shared" si="13"/>
        <v xml:space="preserve"> </v>
      </c>
      <c r="Z19" s="1" t="str">
        <f t="shared" si="14"/>
        <v>-</v>
      </c>
      <c r="AA19" s="1">
        <f t="shared" si="15"/>
        <v>10</v>
      </c>
    </row>
    <row r="20" spans="1:27" x14ac:dyDescent="0.2">
      <c r="A20" s="1">
        <v>18</v>
      </c>
      <c r="B20" s="2" t="s">
        <v>117</v>
      </c>
      <c r="C20" s="2" t="s">
        <v>58</v>
      </c>
      <c r="D20" s="2">
        <v>13</v>
      </c>
      <c r="E20" s="1">
        <f t="shared" si="0"/>
        <v>236</v>
      </c>
      <c r="F20" s="1">
        <f t="shared" si="1"/>
        <v>139</v>
      </c>
      <c r="G20" s="1">
        <f t="shared" si="4"/>
        <v>1</v>
      </c>
      <c r="H20" s="1">
        <f t="shared" si="5"/>
        <v>11</v>
      </c>
      <c r="I20" s="1">
        <f t="shared" si="2"/>
        <v>19</v>
      </c>
      <c r="K20" s="1" t="s">
        <v>110</v>
      </c>
      <c r="L20" s="1" t="str">
        <f t="shared" si="6"/>
        <v/>
      </c>
      <c r="M20" s="1">
        <f t="shared" si="7"/>
        <v>236</v>
      </c>
      <c r="N20" s="1" t="s">
        <v>143</v>
      </c>
      <c r="O20" s="1" t="str">
        <f t="shared" si="8"/>
        <v xml:space="preserve"> </v>
      </c>
      <c r="P20" s="1">
        <f t="shared" si="3"/>
        <v>18</v>
      </c>
      <c r="Q20" s="1" t="s">
        <v>144</v>
      </c>
      <c r="R20" s="1" t="s">
        <v>145</v>
      </c>
      <c r="S20" s="1" t="str">
        <f t="shared" si="9"/>
        <v/>
      </c>
      <c r="T20" s="1">
        <f t="shared" si="10"/>
        <v>236</v>
      </c>
      <c r="U20" s="1" t="s">
        <v>146</v>
      </c>
      <c r="V20" s="1" t="str">
        <f t="shared" si="11"/>
        <v xml:space="preserve"> </v>
      </c>
      <c r="W20" s="1">
        <f t="shared" si="12"/>
        <v>19</v>
      </c>
      <c r="X20" s="1" t="s">
        <v>147</v>
      </c>
      <c r="Y20" s="1" t="str">
        <f t="shared" si="13"/>
        <v xml:space="preserve"> </v>
      </c>
      <c r="Z20" s="1" t="str">
        <f t="shared" si="14"/>
        <v>-</v>
      </c>
      <c r="AA20" s="1">
        <f t="shared" si="15"/>
        <v>11</v>
      </c>
    </row>
    <row r="21" spans="1:27" x14ac:dyDescent="0.2">
      <c r="A21" s="1">
        <v>19</v>
      </c>
      <c r="B21" s="2">
        <v>14</v>
      </c>
      <c r="C21" s="2" t="s">
        <v>58</v>
      </c>
      <c r="D21" s="2">
        <v>13</v>
      </c>
      <c r="E21" s="1">
        <f t="shared" si="0"/>
        <v>20</v>
      </c>
      <c r="F21" s="1">
        <f t="shared" si="1"/>
        <v>139</v>
      </c>
      <c r="G21" s="1">
        <f t="shared" si="4"/>
        <v>1</v>
      </c>
      <c r="H21" s="1">
        <f t="shared" si="5"/>
        <v>11</v>
      </c>
      <c r="I21" s="1">
        <f t="shared" si="2"/>
        <v>19</v>
      </c>
      <c r="K21" s="1" t="s">
        <v>110</v>
      </c>
      <c r="L21" s="1" t="str">
        <f t="shared" si="6"/>
        <v xml:space="preserve"> </v>
      </c>
      <c r="M21" s="1">
        <f t="shared" si="7"/>
        <v>20</v>
      </c>
      <c r="N21" s="1" t="s">
        <v>143</v>
      </c>
      <c r="O21" s="1" t="str">
        <f t="shared" si="8"/>
        <v xml:space="preserve"> </v>
      </c>
      <c r="P21" s="1">
        <f t="shared" si="3"/>
        <v>19</v>
      </c>
      <c r="Q21" s="1" t="s">
        <v>144</v>
      </c>
      <c r="R21" s="1" t="s">
        <v>145</v>
      </c>
      <c r="S21" s="1" t="str">
        <f t="shared" si="9"/>
        <v xml:space="preserve"> </v>
      </c>
      <c r="T21" s="1">
        <f t="shared" si="10"/>
        <v>20</v>
      </c>
      <c r="U21" s="1" t="s">
        <v>146</v>
      </c>
      <c r="V21" s="1" t="str">
        <f t="shared" si="11"/>
        <v xml:space="preserve"> </v>
      </c>
      <c r="W21" s="1">
        <f t="shared" si="12"/>
        <v>19</v>
      </c>
      <c r="X21" s="1" t="s">
        <v>147</v>
      </c>
      <c r="Y21" s="1" t="str">
        <f t="shared" si="13"/>
        <v xml:space="preserve"> </v>
      </c>
      <c r="Z21" s="1" t="str">
        <f t="shared" si="14"/>
        <v>-</v>
      </c>
      <c r="AA21" s="1">
        <f t="shared" si="15"/>
        <v>11</v>
      </c>
    </row>
    <row r="22" spans="1:27" x14ac:dyDescent="0.2">
      <c r="A22" s="1">
        <v>20</v>
      </c>
      <c r="B22" s="2">
        <v>63</v>
      </c>
      <c r="C22" s="2" t="s">
        <v>58</v>
      </c>
      <c r="D22" s="2" t="s">
        <v>54</v>
      </c>
      <c r="E22" s="1">
        <f t="shared" si="0"/>
        <v>99</v>
      </c>
      <c r="F22" s="1">
        <f t="shared" si="1"/>
        <v>139</v>
      </c>
      <c r="G22" s="1">
        <f t="shared" si="4"/>
        <v>1</v>
      </c>
      <c r="H22" s="1">
        <f t="shared" si="5"/>
        <v>11</v>
      </c>
      <c r="I22" s="1">
        <f t="shared" si="2"/>
        <v>29</v>
      </c>
      <c r="K22" s="1" t="s">
        <v>110</v>
      </c>
      <c r="L22" s="1" t="str">
        <f t="shared" si="6"/>
        <v xml:space="preserve"> </v>
      </c>
      <c r="M22" s="1">
        <f t="shared" si="7"/>
        <v>99</v>
      </c>
      <c r="N22" s="1" t="s">
        <v>143</v>
      </c>
      <c r="O22" s="1" t="str">
        <f t="shared" si="8"/>
        <v xml:space="preserve"> </v>
      </c>
      <c r="P22" s="1">
        <f t="shared" si="3"/>
        <v>20</v>
      </c>
      <c r="Q22" s="1" t="s">
        <v>144</v>
      </c>
      <c r="R22" s="1" t="s">
        <v>145</v>
      </c>
      <c r="S22" s="1" t="str">
        <f t="shared" si="9"/>
        <v xml:space="preserve"> </v>
      </c>
      <c r="T22" s="1">
        <f t="shared" si="10"/>
        <v>99</v>
      </c>
      <c r="U22" s="1" t="s">
        <v>146</v>
      </c>
      <c r="V22" s="1" t="str">
        <f t="shared" si="11"/>
        <v xml:space="preserve"> </v>
      </c>
      <c r="W22" s="1">
        <f t="shared" si="12"/>
        <v>29</v>
      </c>
      <c r="X22" s="1" t="s">
        <v>147</v>
      </c>
      <c r="Y22" s="1" t="str">
        <f t="shared" si="13"/>
        <v xml:space="preserve"> </v>
      </c>
      <c r="Z22" s="1" t="str">
        <f t="shared" si="14"/>
        <v>-</v>
      </c>
      <c r="AA22" s="1">
        <f t="shared" si="15"/>
        <v>11</v>
      </c>
    </row>
    <row r="23" spans="1:27" x14ac:dyDescent="0.2">
      <c r="A23" s="1">
        <v>21</v>
      </c>
      <c r="B23" s="2" t="s">
        <v>118</v>
      </c>
      <c r="C23" s="2" t="s">
        <v>58</v>
      </c>
      <c r="D23" s="2" t="s">
        <v>54</v>
      </c>
      <c r="E23" s="1">
        <f t="shared" si="0"/>
        <v>157</v>
      </c>
      <c r="F23" s="1">
        <f t="shared" si="1"/>
        <v>139</v>
      </c>
      <c r="G23" s="1">
        <f t="shared" si="4"/>
        <v>1</v>
      </c>
      <c r="H23" s="1">
        <f t="shared" si="5"/>
        <v>11</v>
      </c>
      <c r="I23" s="1">
        <f t="shared" si="2"/>
        <v>29</v>
      </c>
      <c r="K23" s="1" t="s">
        <v>110</v>
      </c>
      <c r="L23" s="1" t="str">
        <f t="shared" si="6"/>
        <v/>
      </c>
      <c r="M23" s="1">
        <f t="shared" si="7"/>
        <v>157</v>
      </c>
      <c r="N23" s="1" t="s">
        <v>143</v>
      </c>
      <c r="O23" s="1" t="str">
        <f t="shared" si="8"/>
        <v xml:space="preserve"> </v>
      </c>
      <c r="P23" s="1">
        <f t="shared" si="3"/>
        <v>21</v>
      </c>
      <c r="Q23" s="1" t="s">
        <v>144</v>
      </c>
      <c r="R23" s="1" t="s">
        <v>145</v>
      </c>
      <c r="S23" s="1" t="str">
        <f t="shared" si="9"/>
        <v/>
      </c>
      <c r="T23" s="1">
        <f t="shared" si="10"/>
        <v>157</v>
      </c>
      <c r="U23" s="1" t="s">
        <v>146</v>
      </c>
      <c r="V23" s="1" t="str">
        <f t="shared" si="11"/>
        <v xml:space="preserve"> </v>
      </c>
      <c r="W23" s="1">
        <f t="shared" si="12"/>
        <v>29</v>
      </c>
      <c r="X23" s="1" t="s">
        <v>147</v>
      </c>
      <c r="Y23" s="1" t="str">
        <f t="shared" si="13"/>
        <v xml:space="preserve"> </v>
      </c>
      <c r="Z23" s="1" t="str">
        <f t="shared" si="14"/>
        <v>-</v>
      </c>
      <c r="AA23" s="1">
        <f t="shared" si="15"/>
        <v>11</v>
      </c>
    </row>
    <row r="24" spans="1:27" x14ac:dyDescent="0.2">
      <c r="A24" s="1">
        <v>22</v>
      </c>
      <c r="B24" s="2" t="s">
        <v>119</v>
      </c>
      <c r="C24" s="2">
        <v>8</v>
      </c>
      <c r="D24" s="2" t="s">
        <v>53</v>
      </c>
      <c r="E24" s="1">
        <f t="shared" si="0"/>
        <v>192</v>
      </c>
      <c r="F24" s="1">
        <f t="shared" si="1"/>
        <v>8</v>
      </c>
      <c r="G24" s="1">
        <f t="shared" si="4"/>
        <v>0</v>
      </c>
      <c r="H24" s="1">
        <f t="shared" si="5"/>
        <v>8</v>
      </c>
      <c r="I24" s="1">
        <f t="shared" si="2"/>
        <v>12</v>
      </c>
      <c r="K24" s="1" t="s">
        <v>110</v>
      </c>
      <c r="L24" s="1" t="str">
        <f t="shared" si="6"/>
        <v/>
      </c>
      <c r="M24" s="1">
        <f t="shared" si="7"/>
        <v>192</v>
      </c>
      <c r="N24" s="1" t="s">
        <v>143</v>
      </c>
      <c r="O24" s="1" t="str">
        <f t="shared" si="8"/>
        <v xml:space="preserve"> </v>
      </c>
      <c r="P24" s="1">
        <f t="shared" si="3"/>
        <v>22</v>
      </c>
      <c r="Q24" s="1" t="s">
        <v>144</v>
      </c>
      <c r="R24" s="1" t="s">
        <v>145</v>
      </c>
      <c r="S24" s="1" t="str">
        <f t="shared" si="9"/>
        <v/>
      </c>
      <c r="T24" s="1">
        <f t="shared" si="10"/>
        <v>192</v>
      </c>
      <c r="U24" s="1" t="s">
        <v>146</v>
      </c>
      <c r="V24" s="1" t="str">
        <f t="shared" si="11"/>
        <v xml:space="preserve"> </v>
      </c>
      <c r="W24" s="1">
        <f t="shared" si="12"/>
        <v>12</v>
      </c>
      <c r="X24" s="1" t="s">
        <v>147</v>
      </c>
      <c r="Y24" s="1" t="str">
        <f t="shared" si="13"/>
        <v xml:space="preserve">  </v>
      </c>
      <c r="Z24" s="1" t="str">
        <f t="shared" si="14"/>
        <v>+</v>
      </c>
      <c r="AA24" s="1">
        <f t="shared" si="15"/>
        <v>8</v>
      </c>
    </row>
    <row r="25" spans="1:27" x14ac:dyDescent="0.2">
      <c r="A25" s="1">
        <v>23</v>
      </c>
      <c r="B25" s="2">
        <v>40</v>
      </c>
      <c r="C25" s="2">
        <v>8</v>
      </c>
      <c r="D25" s="2" t="s">
        <v>53</v>
      </c>
      <c r="E25" s="1">
        <f t="shared" si="0"/>
        <v>64</v>
      </c>
      <c r="F25" s="1">
        <f t="shared" si="1"/>
        <v>8</v>
      </c>
      <c r="G25" s="1">
        <f t="shared" si="4"/>
        <v>0</v>
      </c>
      <c r="H25" s="1">
        <f t="shared" si="5"/>
        <v>8</v>
      </c>
      <c r="I25" s="1">
        <f t="shared" si="2"/>
        <v>12</v>
      </c>
      <c r="K25" s="1" t="s">
        <v>110</v>
      </c>
      <c r="L25" s="1" t="str">
        <f t="shared" si="6"/>
        <v xml:space="preserve"> </v>
      </c>
      <c r="M25" s="1">
        <f t="shared" si="7"/>
        <v>64</v>
      </c>
      <c r="N25" s="1" t="s">
        <v>143</v>
      </c>
      <c r="O25" s="1" t="str">
        <f t="shared" si="8"/>
        <v xml:space="preserve"> </v>
      </c>
      <c r="P25" s="1">
        <f t="shared" si="3"/>
        <v>23</v>
      </c>
      <c r="Q25" s="1" t="s">
        <v>144</v>
      </c>
      <c r="R25" s="1" t="s">
        <v>145</v>
      </c>
      <c r="S25" s="1" t="str">
        <f t="shared" si="9"/>
        <v xml:space="preserve"> </v>
      </c>
      <c r="T25" s="1">
        <f t="shared" si="10"/>
        <v>64</v>
      </c>
      <c r="U25" s="1" t="s">
        <v>146</v>
      </c>
      <c r="V25" s="1" t="str">
        <f t="shared" si="11"/>
        <v xml:space="preserve"> </v>
      </c>
      <c r="W25" s="1">
        <f t="shared" si="12"/>
        <v>12</v>
      </c>
      <c r="X25" s="1" t="s">
        <v>147</v>
      </c>
      <c r="Y25" s="1" t="str">
        <f t="shared" si="13"/>
        <v xml:space="preserve">  </v>
      </c>
      <c r="Z25" s="1" t="str">
        <f t="shared" si="14"/>
        <v>+</v>
      </c>
      <c r="AA25" s="1">
        <f t="shared" si="15"/>
        <v>8</v>
      </c>
    </row>
    <row r="26" spans="1:27" x14ac:dyDescent="0.2">
      <c r="A26" s="1">
        <v>24</v>
      </c>
      <c r="B26" s="2">
        <v>69</v>
      </c>
      <c r="C26" s="2">
        <v>8</v>
      </c>
      <c r="D26" s="2">
        <v>13</v>
      </c>
      <c r="E26" s="1">
        <f t="shared" si="0"/>
        <v>105</v>
      </c>
      <c r="F26" s="1">
        <f t="shared" si="1"/>
        <v>8</v>
      </c>
      <c r="G26" s="1">
        <f t="shared" si="4"/>
        <v>0</v>
      </c>
      <c r="H26" s="1">
        <f t="shared" si="5"/>
        <v>8</v>
      </c>
      <c r="I26" s="1">
        <f t="shared" si="2"/>
        <v>19</v>
      </c>
      <c r="K26" s="1" t="s">
        <v>110</v>
      </c>
      <c r="L26" s="1" t="str">
        <f t="shared" si="6"/>
        <v/>
      </c>
      <c r="M26" s="1">
        <f t="shared" si="7"/>
        <v>105</v>
      </c>
      <c r="N26" s="1" t="s">
        <v>143</v>
      </c>
      <c r="O26" s="1" t="str">
        <f t="shared" si="8"/>
        <v xml:space="preserve"> </v>
      </c>
      <c r="P26" s="1">
        <f t="shared" si="3"/>
        <v>24</v>
      </c>
      <c r="Q26" s="1" t="s">
        <v>144</v>
      </c>
      <c r="R26" s="1" t="s">
        <v>145</v>
      </c>
      <c r="S26" s="1" t="str">
        <f t="shared" si="9"/>
        <v/>
      </c>
      <c r="T26" s="1">
        <f t="shared" si="10"/>
        <v>105</v>
      </c>
      <c r="U26" s="1" t="s">
        <v>146</v>
      </c>
      <c r="V26" s="1" t="str">
        <f t="shared" si="11"/>
        <v xml:space="preserve"> </v>
      </c>
      <c r="W26" s="1">
        <f t="shared" si="12"/>
        <v>19</v>
      </c>
      <c r="X26" s="1" t="s">
        <v>147</v>
      </c>
      <c r="Y26" s="1" t="str">
        <f t="shared" si="13"/>
        <v xml:space="preserve">  </v>
      </c>
      <c r="Z26" s="1" t="str">
        <f t="shared" si="14"/>
        <v>+</v>
      </c>
      <c r="AA26" s="1">
        <f t="shared" si="15"/>
        <v>8</v>
      </c>
    </row>
    <row r="27" spans="1:27" x14ac:dyDescent="0.2">
      <c r="A27" s="1">
        <v>25</v>
      </c>
      <c r="B27" s="2">
        <v>97</v>
      </c>
      <c r="C27" s="2">
        <v>8</v>
      </c>
      <c r="D27" s="2">
        <v>13</v>
      </c>
      <c r="E27" s="1">
        <f t="shared" si="0"/>
        <v>151</v>
      </c>
      <c r="F27" s="1">
        <f t="shared" si="1"/>
        <v>8</v>
      </c>
      <c r="G27" s="1">
        <f t="shared" si="4"/>
        <v>0</v>
      </c>
      <c r="H27" s="1">
        <f t="shared" si="5"/>
        <v>8</v>
      </c>
      <c r="I27" s="1">
        <f t="shared" si="2"/>
        <v>19</v>
      </c>
      <c r="K27" s="1" t="s">
        <v>110</v>
      </c>
      <c r="L27" s="1" t="str">
        <f t="shared" si="6"/>
        <v/>
      </c>
      <c r="M27" s="1">
        <f t="shared" si="7"/>
        <v>151</v>
      </c>
      <c r="N27" s="1" t="s">
        <v>143</v>
      </c>
      <c r="O27" s="1" t="str">
        <f t="shared" si="8"/>
        <v xml:space="preserve"> </v>
      </c>
      <c r="P27" s="1">
        <f t="shared" si="3"/>
        <v>25</v>
      </c>
      <c r="Q27" s="1" t="s">
        <v>144</v>
      </c>
      <c r="R27" s="1" t="s">
        <v>145</v>
      </c>
      <c r="S27" s="1" t="str">
        <f t="shared" si="9"/>
        <v/>
      </c>
      <c r="T27" s="1">
        <f t="shared" si="10"/>
        <v>151</v>
      </c>
      <c r="U27" s="1" t="s">
        <v>146</v>
      </c>
      <c r="V27" s="1" t="str">
        <f t="shared" si="11"/>
        <v xml:space="preserve"> </v>
      </c>
      <c r="W27" s="1">
        <f t="shared" si="12"/>
        <v>19</v>
      </c>
      <c r="X27" s="1" t="s">
        <v>147</v>
      </c>
      <c r="Y27" s="1" t="str">
        <f t="shared" si="13"/>
        <v xml:space="preserve">  </v>
      </c>
      <c r="Z27" s="1" t="str">
        <f t="shared" si="14"/>
        <v>+</v>
      </c>
      <c r="AA27" s="1">
        <f t="shared" si="15"/>
        <v>8</v>
      </c>
    </row>
    <row r="28" spans="1:27" x14ac:dyDescent="0.2">
      <c r="A28" s="1">
        <v>26</v>
      </c>
      <c r="B28" s="2">
        <v>21</v>
      </c>
      <c r="C28" s="2">
        <v>83</v>
      </c>
      <c r="D28" s="2" t="s">
        <v>101</v>
      </c>
      <c r="E28" s="1">
        <f t="shared" si="0"/>
        <v>33</v>
      </c>
      <c r="F28" s="1">
        <f t="shared" si="1"/>
        <v>131</v>
      </c>
      <c r="G28" s="1">
        <f t="shared" si="4"/>
        <v>1</v>
      </c>
      <c r="H28" s="1">
        <f t="shared" si="5"/>
        <v>3</v>
      </c>
      <c r="I28" s="1">
        <f t="shared" si="2"/>
        <v>28</v>
      </c>
      <c r="K28" s="1" t="s">
        <v>110</v>
      </c>
      <c r="L28" s="1" t="str">
        <f t="shared" si="6"/>
        <v xml:space="preserve"> </v>
      </c>
      <c r="M28" s="1">
        <f t="shared" si="7"/>
        <v>33</v>
      </c>
      <c r="N28" s="1" t="s">
        <v>143</v>
      </c>
      <c r="O28" s="1" t="str">
        <f t="shared" si="8"/>
        <v xml:space="preserve"> </v>
      </c>
      <c r="P28" s="1">
        <f t="shared" si="3"/>
        <v>26</v>
      </c>
      <c r="Q28" s="1" t="s">
        <v>144</v>
      </c>
      <c r="R28" s="1" t="s">
        <v>145</v>
      </c>
      <c r="S28" s="1" t="str">
        <f t="shared" si="9"/>
        <v xml:space="preserve"> </v>
      </c>
      <c r="T28" s="1">
        <f t="shared" si="10"/>
        <v>33</v>
      </c>
      <c r="U28" s="1" t="s">
        <v>146</v>
      </c>
      <c r="V28" s="1" t="str">
        <f t="shared" si="11"/>
        <v xml:space="preserve"> </v>
      </c>
      <c r="W28" s="1">
        <f t="shared" si="12"/>
        <v>28</v>
      </c>
      <c r="X28" s="1" t="s">
        <v>147</v>
      </c>
      <c r="Y28" s="1" t="str">
        <f t="shared" si="13"/>
        <v xml:space="preserve">  </v>
      </c>
      <c r="Z28" s="1" t="str">
        <f t="shared" si="14"/>
        <v>-</v>
      </c>
      <c r="AA28" s="1">
        <f t="shared" si="15"/>
        <v>3</v>
      </c>
    </row>
    <row r="29" spans="1:27" x14ac:dyDescent="0.2">
      <c r="A29" s="1">
        <v>27</v>
      </c>
      <c r="B29" s="2" t="s">
        <v>120</v>
      </c>
      <c r="C29" s="2">
        <v>83</v>
      </c>
      <c r="D29" s="2" t="s">
        <v>101</v>
      </c>
      <c r="E29" s="1">
        <f t="shared" si="0"/>
        <v>223</v>
      </c>
      <c r="F29" s="1">
        <f t="shared" si="1"/>
        <v>131</v>
      </c>
      <c r="G29" s="1">
        <f t="shared" si="4"/>
        <v>1</v>
      </c>
      <c r="H29" s="1">
        <f t="shared" si="5"/>
        <v>3</v>
      </c>
      <c r="I29" s="1">
        <f t="shared" si="2"/>
        <v>28</v>
      </c>
      <c r="K29" s="1" t="s">
        <v>110</v>
      </c>
      <c r="L29" s="1" t="str">
        <f t="shared" si="6"/>
        <v/>
      </c>
      <c r="M29" s="1">
        <f t="shared" si="7"/>
        <v>223</v>
      </c>
      <c r="N29" s="1" t="s">
        <v>143</v>
      </c>
      <c r="O29" s="1" t="str">
        <f t="shared" si="8"/>
        <v xml:space="preserve"> </v>
      </c>
      <c r="P29" s="1">
        <f t="shared" si="3"/>
        <v>27</v>
      </c>
      <c r="Q29" s="1" t="s">
        <v>144</v>
      </c>
      <c r="R29" s="1" t="s">
        <v>145</v>
      </c>
      <c r="S29" s="1" t="str">
        <f t="shared" si="9"/>
        <v/>
      </c>
      <c r="T29" s="1">
        <f t="shared" si="10"/>
        <v>223</v>
      </c>
      <c r="U29" s="1" t="s">
        <v>146</v>
      </c>
      <c r="V29" s="1" t="str">
        <f t="shared" si="11"/>
        <v xml:space="preserve"> </v>
      </c>
      <c r="W29" s="1">
        <f t="shared" si="12"/>
        <v>28</v>
      </c>
      <c r="X29" s="1" t="s">
        <v>147</v>
      </c>
      <c r="Y29" s="1" t="str">
        <f t="shared" si="13"/>
        <v xml:space="preserve">  </v>
      </c>
      <c r="Z29" s="1" t="str">
        <f t="shared" si="14"/>
        <v>-</v>
      </c>
      <c r="AA29" s="1">
        <f t="shared" si="15"/>
        <v>3</v>
      </c>
    </row>
    <row r="30" spans="1:27" x14ac:dyDescent="0.2">
      <c r="A30" s="1">
        <v>28</v>
      </c>
      <c r="B30" s="2">
        <v>0</v>
      </c>
      <c r="C30" s="2">
        <v>95</v>
      </c>
      <c r="D30" s="2">
        <v>20</v>
      </c>
      <c r="E30" s="1">
        <f t="shared" si="0"/>
        <v>0</v>
      </c>
      <c r="F30" s="1">
        <f t="shared" si="1"/>
        <v>149</v>
      </c>
      <c r="G30" s="1">
        <f t="shared" si="4"/>
        <v>1</v>
      </c>
      <c r="H30" s="1">
        <f t="shared" si="5"/>
        <v>21</v>
      </c>
      <c r="I30" s="1">
        <f t="shared" si="2"/>
        <v>32</v>
      </c>
      <c r="K30" s="1" t="s">
        <v>110</v>
      </c>
      <c r="L30" s="1" t="str">
        <f t="shared" si="6"/>
        <v xml:space="preserve">  </v>
      </c>
      <c r="M30" s="1">
        <f t="shared" si="7"/>
        <v>0</v>
      </c>
      <c r="N30" s="1" t="s">
        <v>143</v>
      </c>
      <c r="O30" s="1" t="str">
        <f t="shared" si="8"/>
        <v xml:space="preserve"> </v>
      </c>
      <c r="P30" s="1">
        <f t="shared" si="3"/>
        <v>28</v>
      </c>
      <c r="Q30" s="1" t="s">
        <v>144</v>
      </c>
      <c r="R30" s="1" t="s">
        <v>145</v>
      </c>
      <c r="S30" s="1" t="str">
        <f t="shared" si="9"/>
        <v xml:space="preserve">  </v>
      </c>
      <c r="T30" s="1">
        <f t="shared" si="10"/>
        <v>0</v>
      </c>
      <c r="U30" s="1" t="s">
        <v>146</v>
      </c>
      <c r="V30" s="1" t="str">
        <f t="shared" si="11"/>
        <v xml:space="preserve"> </v>
      </c>
      <c r="W30" s="1">
        <f t="shared" si="12"/>
        <v>32</v>
      </c>
      <c r="X30" s="1" t="s">
        <v>147</v>
      </c>
      <c r="Y30" s="1" t="str">
        <f t="shared" si="13"/>
        <v xml:space="preserve"> </v>
      </c>
      <c r="Z30" s="1" t="str">
        <f t="shared" si="14"/>
        <v>-</v>
      </c>
      <c r="AA30" s="1">
        <f t="shared" si="15"/>
        <v>21</v>
      </c>
    </row>
    <row r="31" spans="1:27" x14ac:dyDescent="0.2">
      <c r="A31" s="1">
        <v>29</v>
      </c>
      <c r="B31" s="2" t="s">
        <v>44</v>
      </c>
      <c r="C31" s="2" t="s">
        <v>76</v>
      </c>
      <c r="D31" s="2" t="s">
        <v>21</v>
      </c>
      <c r="E31" s="1">
        <f t="shared" si="0"/>
        <v>218</v>
      </c>
      <c r="F31" s="1">
        <f t="shared" si="1"/>
        <v>240</v>
      </c>
      <c r="G31" s="1">
        <f t="shared" si="4"/>
        <v>1</v>
      </c>
      <c r="H31" s="1">
        <f t="shared" si="5"/>
        <v>112</v>
      </c>
      <c r="I31" s="1">
        <f t="shared" si="2"/>
        <v>42</v>
      </c>
      <c r="K31" s="1" t="s">
        <v>110</v>
      </c>
      <c r="L31" s="1" t="str">
        <f t="shared" si="6"/>
        <v/>
      </c>
      <c r="M31" s="1">
        <f t="shared" si="7"/>
        <v>218</v>
      </c>
      <c r="N31" s="1" t="s">
        <v>143</v>
      </c>
      <c r="O31" s="1" t="str">
        <f t="shared" si="8"/>
        <v xml:space="preserve"> </v>
      </c>
      <c r="P31" s="1">
        <f t="shared" si="3"/>
        <v>29</v>
      </c>
      <c r="Q31" s="1" t="s">
        <v>144</v>
      </c>
      <c r="R31" s="1" t="s">
        <v>145</v>
      </c>
      <c r="S31" s="1" t="str">
        <f t="shared" si="9"/>
        <v/>
      </c>
      <c r="T31" s="1">
        <f t="shared" si="10"/>
        <v>218</v>
      </c>
      <c r="U31" s="1" t="s">
        <v>146</v>
      </c>
      <c r="V31" s="1" t="str">
        <f t="shared" si="11"/>
        <v xml:space="preserve"> </v>
      </c>
      <c r="W31" s="1">
        <f t="shared" si="12"/>
        <v>42</v>
      </c>
      <c r="X31" s="1" t="s">
        <v>147</v>
      </c>
      <c r="Y31" s="1" t="str">
        <f t="shared" si="13"/>
        <v/>
      </c>
      <c r="Z31" s="1" t="str">
        <f t="shared" si="14"/>
        <v>-</v>
      </c>
      <c r="AA31" s="1">
        <f t="shared" si="15"/>
        <v>112</v>
      </c>
    </row>
    <row r="32" spans="1:27" x14ac:dyDescent="0.2">
      <c r="A32" s="1">
        <v>30</v>
      </c>
      <c r="B32" s="2">
        <v>26</v>
      </c>
      <c r="C32" s="2" t="s">
        <v>76</v>
      </c>
      <c r="D32" s="2" t="s">
        <v>21</v>
      </c>
      <c r="E32" s="1">
        <f t="shared" si="0"/>
        <v>38</v>
      </c>
      <c r="F32" s="1">
        <f t="shared" si="1"/>
        <v>240</v>
      </c>
      <c r="G32" s="1">
        <f t="shared" si="4"/>
        <v>1</v>
      </c>
      <c r="H32" s="1">
        <f t="shared" si="5"/>
        <v>112</v>
      </c>
      <c r="I32" s="1">
        <f t="shared" si="2"/>
        <v>42</v>
      </c>
      <c r="K32" s="1" t="s">
        <v>110</v>
      </c>
      <c r="L32" s="1" t="str">
        <f t="shared" si="6"/>
        <v xml:space="preserve"> </v>
      </c>
      <c r="M32" s="1">
        <f t="shared" si="7"/>
        <v>38</v>
      </c>
      <c r="N32" s="1" t="s">
        <v>143</v>
      </c>
      <c r="O32" s="1" t="str">
        <f t="shared" si="8"/>
        <v xml:space="preserve"> </v>
      </c>
      <c r="P32" s="1">
        <f t="shared" si="3"/>
        <v>30</v>
      </c>
      <c r="Q32" s="1" t="s">
        <v>144</v>
      </c>
      <c r="R32" s="1" t="s">
        <v>145</v>
      </c>
      <c r="S32" s="1" t="str">
        <f t="shared" si="9"/>
        <v xml:space="preserve"> </v>
      </c>
      <c r="T32" s="1">
        <f t="shared" si="10"/>
        <v>38</v>
      </c>
      <c r="U32" s="1" t="s">
        <v>146</v>
      </c>
      <c r="V32" s="1" t="str">
        <f t="shared" si="11"/>
        <v xml:space="preserve"> </v>
      </c>
      <c r="W32" s="1">
        <f t="shared" si="12"/>
        <v>42</v>
      </c>
      <c r="X32" s="1" t="s">
        <v>147</v>
      </c>
      <c r="Y32" s="1" t="str">
        <f t="shared" si="13"/>
        <v/>
      </c>
      <c r="Z32" s="1" t="str">
        <f t="shared" si="14"/>
        <v>-</v>
      </c>
      <c r="AA32" s="1">
        <f t="shared" si="15"/>
        <v>112</v>
      </c>
    </row>
    <row r="33" spans="1:27" x14ac:dyDescent="0.2">
      <c r="A33" s="1">
        <v>31</v>
      </c>
      <c r="B33" s="2" t="s">
        <v>25</v>
      </c>
      <c r="C33" s="2" t="s">
        <v>76</v>
      </c>
      <c r="D33" s="2" t="s">
        <v>21</v>
      </c>
      <c r="E33" s="1">
        <f t="shared" si="0"/>
        <v>90</v>
      </c>
      <c r="F33" s="1">
        <f t="shared" si="1"/>
        <v>240</v>
      </c>
      <c r="G33" s="1">
        <f t="shared" si="4"/>
        <v>1</v>
      </c>
      <c r="H33" s="1">
        <f t="shared" si="5"/>
        <v>112</v>
      </c>
      <c r="I33" s="1">
        <f t="shared" si="2"/>
        <v>42</v>
      </c>
      <c r="K33" s="1" t="s">
        <v>110</v>
      </c>
      <c r="L33" s="1" t="str">
        <f t="shared" si="6"/>
        <v xml:space="preserve"> </v>
      </c>
      <c r="M33" s="1">
        <f t="shared" si="7"/>
        <v>90</v>
      </c>
      <c r="N33" s="1" t="s">
        <v>143</v>
      </c>
      <c r="O33" s="1" t="str">
        <f t="shared" si="8"/>
        <v xml:space="preserve"> </v>
      </c>
      <c r="P33" s="1">
        <f t="shared" si="3"/>
        <v>31</v>
      </c>
      <c r="Q33" s="1" t="s">
        <v>144</v>
      </c>
      <c r="R33" s="1" t="s">
        <v>145</v>
      </c>
      <c r="S33" s="1" t="str">
        <f t="shared" si="9"/>
        <v xml:space="preserve"> </v>
      </c>
      <c r="T33" s="1">
        <f t="shared" si="10"/>
        <v>90</v>
      </c>
      <c r="U33" s="1" t="s">
        <v>146</v>
      </c>
      <c r="V33" s="1" t="str">
        <f t="shared" si="11"/>
        <v xml:space="preserve"> </v>
      </c>
      <c r="W33" s="1">
        <f t="shared" si="12"/>
        <v>42</v>
      </c>
      <c r="X33" s="1" t="s">
        <v>147</v>
      </c>
      <c r="Y33" s="1" t="str">
        <f t="shared" si="13"/>
        <v/>
      </c>
      <c r="Z33" s="1" t="str">
        <f t="shared" si="14"/>
        <v>-</v>
      </c>
      <c r="AA33" s="1">
        <f t="shared" si="15"/>
        <v>112</v>
      </c>
    </row>
    <row r="34" spans="1:27" x14ac:dyDescent="0.2">
      <c r="A34" s="1">
        <v>32</v>
      </c>
      <c r="B34" s="2" t="s">
        <v>121</v>
      </c>
      <c r="C34" s="2" t="s">
        <v>76</v>
      </c>
      <c r="D34" s="2" t="s">
        <v>21</v>
      </c>
      <c r="E34" s="1">
        <f t="shared" ref="E34:E65" si="16">HEX2DEC(B34)</f>
        <v>166</v>
      </c>
      <c r="F34" s="1">
        <f t="shared" ref="F34:F65" si="17">HEX2DEC(C34)</f>
        <v>240</v>
      </c>
      <c r="G34" s="1">
        <f t="shared" si="4"/>
        <v>1</v>
      </c>
      <c r="H34" s="1">
        <f t="shared" si="5"/>
        <v>112</v>
      </c>
      <c r="I34" s="1">
        <f t="shared" ref="I34:I65" si="18">HEX2DEC(D34)</f>
        <v>42</v>
      </c>
      <c r="K34" s="1" t="s">
        <v>110</v>
      </c>
      <c r="L34" s="1" t="str">
        <f t="shared" si="6"/>
        <v/>
      </c>
      <c r="M34" s="1">
        <f t="shared" si="7"/>
        <v>166</v>
      </c>
      <c r="N34" s="1" t="s">
        <v>143</v>
      </c>
      <c r="O34" s="1" t="str">
        <f t="shared" si="8"/>
        <v xml:space="preserve"> </v>
      </c>
      <c r="P34" s="1">
        <f t="shared" ref="P34:P65" si="19">A34</f>
        <v>32</v>
      </c>
      <c r="Q34" s="1" t="s">
        <v>144</v>
      </c>
      <c r="R34" s="1" t="s">
        <v>145</v>
      </c>
      <c r="S34" s="1" t="str">
        <f t="shared" si="9"/>
        <v/>
      </c>
      <c r="T34" s="1">
        <f t="shared" si="10"/>
        <v>166</v>
      </c>
      <c r="U34" s="1" t="s">
        <v>146</v>
      </c>
      <c r="V34" s="1" t="str">
        <f t="shared" si="11"/>
        <v xml:space="preserve"> </v>
      </c>
      <c r="W34" s="1">
        <f t="shared" si="12"/>
        <v>42</v>
      </c>
      <c r="X34" s="1" t="s">
        <v>147</v>
      </c>
      <c r="Y34" s="1" t="str">
        <f t="shared" si="13"/>
        <v/>
      </c>
      <c r="Z34" s="1" t="str">
        <f t="shared" si="14"/>
        <v>-</v>
      </c>
      <c r="AA34" s="1">
        <f t="shared" si="15"/>
        <v>112</v>
      </c>
    </row>
    <row r="35" spans="1:27" x14ac:dyDescent="0.2">
      <c r="A35" s="1">
        <v>33</v>
      </c>
      <c r="B35" s="2" t="s">
        <v>16</v>
      </c>
      <c r="C35" s="2">
        <v>98</v>
      </c>
      <c r="D35" s="2">
        <v>32</v>
      </c>
      <c r="E35" s="1">
        <f t="shared" si="16"/>
        <v>245</v>
      </c>
      <c r="F35" s="1">
        <f t="shared" si="17"/>
        <v>152</v>
      </c>
      <c r="G35" s="1">
        <f t="shared" si="4"/>
        <v>1</v>
      </c>
      <c r="H35" s="1">
        <f t="shared" si="5"/>
        <v>24</v>
      </c>
      <c r="I35" s="1">
        <f t="shared" si="18"/>
        <v>50</v>
      </c>
      <c r="K35" s="1" t="s">
        <v>110</v>
      </c>
      <c r="L35" s="1" t="str">
        <f t="shared" si="6"/>
        <v/>
      </c>
      <c r="M35" s="1">
        <f t="shared" si="7"/>
        <v>245</v>
      </c>
      <c r="N35" s="1" t="s">
        <v>143</v>
      </c>
      <c r="O35" s="1" t="str">
        <f t="shared" si="8"/>
        <v xml:space="preserve"> </v>
      </c>
      <c r="P35" s="1">
        <f t="shared" si="19"/>
        <v>33</v>
      </c>
      <c r="Q35" s="1" t="s">
        <v>144</v>
      </c>
      <c r="R35" s="1" t="s">
        <v>145</v>
      </c>
      <c r="S35" s="1" t="str">
        <f t="shared" si="9"/>
        <v/>
      </c>
      <c r="T35" s="1">
        <f t="shared" si="10"/>
        <v>245</v>
      </c>
      <c r="U35" s="1" t="s">
        <v>146</v>
      </c>
      <c r="V35" s="1" t="str">
        <f t="shared" si="11"/>
        <v xml:space="preserve"> </v>
      </c>
      <c r="W35" s="1">
        <f t="shared" si="12"/>
        <v>50</v>
      </c>
      <c r="X35" s="1" t="s">
        <v>147</v>
      </c>
      <c r="Y35" s="1" t="str">
        <f t="shared" si="13"/>
        <v xml:space="preserve"> </v>
      </c>
      <c r="Z35" s="1" t="str">
        <f t="shared" si="14"/>
        <v>-</v>
      </c>
      <c r="AA35" s="1">
        <f t="shared" si="15"/>
        <v>24</v>
      </c>
    </row>
    <row r="36" spans="1:27" x14ac:dyDescent="0.2">
      <c r="A36" s="1">
        <v>34</v>
      </c>
      <c r="B36" s="2" t="s">
        <v>122</v>
      </c>
      <c r="C36" s="2">
        <v>98</v>
      </c>
      <c r="D36" s="2">
        <v>32</v>
      </c>
      <c r="E36" s="1">
        <f t="shared" si="16"/>
        <v>11</v>
      </c>
      <c r="F36" s="1">
        <f t="shared" si="17"/>
        <v>152</v>
      </c>
      <c r="G36" s="1">
        <f t="shared" si="4"/>
        <v>1</v>
      </c>
      <c r="H36" s="1">
        <f t="shared" si="5"/>
        <v>24</v>
      </c>
      <c r="I36" s="1">
        <f t="shared" si="18"/>
        <v>50</v>
      </c>
      <c r="K36" s="1" t="s">
        <v>110</v>
      </c>
      <c r="L36" s="1" t="str">
        <f t="shared" si="6"/>
        <v xml:space="preserve"> </v>
      </c>
      <c r="M36" s="1">
        <f t="shared" si="7"/>
        <v>11</v>
      </c>
      <c r="N36" s="1" t="s">
        <v>143</v>
      </c>
      <c r="O36" s="1" t="str">
        <f t="shared" si="8"/>
        <v xml:space="preserve"> </v>
      </c>
      <c r="P36" s="1">
        <f t="shared" si="19"/>
        <v>34</v>
      </c>
      <c r="Q36" s="1" t="s">
        <v>144</v>
      </c>
      <c r="R36" s="1" t="s">
        <v>145</v>
      </c>
      <c r="S36" s="1" t="str">
        <f t="shared" si="9"/>
        <v xml:space="preserve"> </v>
      </c>
      <c r="T36" s="1">
        <f t="shared" si="10"/>
        <v>11</v>
      </c>
      <c r="U36" s="1" t="s">
        <v>146</v>
      </c>
      <c r="V36" s="1" t="str">
        <f t="shared" si="11"/>
        <v xml:space="preserve"> </v>
      </c>
      <c r="W36" s="1">
        <f t="shared" si="12"/>
        <v>50</v>
      </c>
      <c r="X36" s="1" t="s">
        <v>147</v>
      </c>
      <c r="Y36" s="1" t="str">
        <f t="shared" si="13"/>
        <v xml:space="preserve"> </v>
      </c>
      <c r="Z36" s="1" t="str">
        <f t="shared" si="14"/>
        <v>-</v>
      </c>
      <c r="AA36" s="1">
        <f t="shared" si="15"/>
        <v>24</v>
      </c>
    </row>
    <row r="37" spans="1:27" x14ac:dyDescent="0.2">
      <c r="A37" s="1">
        <v>35</v>
      </c>
      <c r="B37" s="2">
        <v>40</v>
      </c>
      <c r="C37" s="2" t="s">
        <v>31</v>
      </c>
      <c r="D37" s="2">
        <v>36</v>
      </c>
      <c r="E37" s="1">
        <f t="shared" si="16"/>
        <v>64</v>
      </c>
      <c r="F37" s="1">
        <f t="shared" si="17"/>
        <v>155</v>
      </c>
      <c r="G37" s="1">
        <f t="shared" si="4"/>
        <v>1</v>
      </c>
      <c r="H37" s="1">
        <f t="shared" si="5"/>
        <v>27</v>
      </c>
      <c r="I37" s="1">
        <f t="shared" si="18"/>
        <v>54</v>
      </c>
      <c r="K37" s="1" t="s">
        <v>110</v>
      </c>
      <c r="L37" s="1" t="str">
        <f t="shared" si="6"/>
        <v xml:space="preserve"> </v>
      </c>
      <c r="M37" s="1">
        <f t="shared" si="7"/>
        <v>64</v>
      </c>
      <c r="N37" s="1" t="s">
        <v>143</v>
      </c>
      <c r="O37" s="1" t="str">
        <f t="shared" si="8"/>
        <v xml:space="preserve"> </v>
      </c>
      <c r="P37" s="1">
        <f t="shared" si="19"/>
        <v>35</v>
      </c>
      <c r="Q37" s="1" t="s">
        <v>144</v>
      </c>
      <c r="R37" s="1" t="s">
        <v>145</v>
      </c>
      <c r="S37" s="1" t="str">
        <f t="shared" si="9"/>
        <v xml:space="preserve"> </v>
      </c>
      <c r="T37" s="1">
        <f t="shared" si="10"/>
        <v>64</v>
      </c>
      <c r="U37" s="1" t="s">
        <v>146</v>
      </c>
      <c r="V37" s="1" t="str">
        <f t="shared" si="11"/>
        <v xml:space="preserve"> </v>
      </c>
      <c r="W37" s="1">
        <f t="shared" si="12"/>
        <v>54</v>
      </c>
      <c r="X37" s="1" t="s">
        <v>147</v>
      </c>
      <c r="Y37" s="1" t="str">
        <f t="shared" si="13"/>
        <v xml:space="preserve"> </v>
      </c>
      <c r="Z37" s="1" t="str">
        <f t="shared" si="14"/>
        <v>-</v>
      </c>
      <c r="AA37" s="1">
        <f t="shared" si="15"/>
        <v>27</v>
      </c>
    </row>
    <row r="38" spans="1:27" x14ac:dyDescent="0.2">
      <c r="A38" s="1">
        <v>36</v>
      </c>
      <c r="B38" s="2" t="s">
        <v>25</v>
      </c>
      <c r="C38" s="2" t="s">
        <v>31</v>
      </c>
      <c r="D38" s="2" t="s">
        <v>21</v>
      </c>
      <c r="E38" s="1">
        <f t="shared" si="16"/>
        <v>90</v>
      </c>
      <c r="F38" s="1">
        <f t="shared" si="17"/>
        <v>155</v>
      </c>
      <c r="G38" s="1">
        <f t="shared" si="4"/>
        <v>1</v>
      </c>
      <c r="H38" s="1">
        <f t="shared" si="5"/>
        <v>27</v>
      </c>
      <c r="I38" s="1">
        <f t="shared" si="18"/>
        <v>42</v>
      </c>
      <c r="K38" s="1" t="s">
        <v>110</v>
      </c>
      <c r="L38" s="1" t="str">
        <f t="shared" si="6"/>
        <v xml:space="preserve"> </v>
      </c>
      <c r="M38" s="1">
        <f t="shared" si="7"/>
        <v>90</v>
      </c>
      <c r="N38" s="1" t="s">
        <v>143</v>
      </c>
      <c r="O38" s="1" t="str">
        <f t="shared" si="8"/>
        <v xml:space="preserve"> </v>
      </c>
      <c r="P38" s="1">
        <f t="shared" si="19"/>
        <v>36</v>
      </c>
      <c r="Q38" s="1" t="s">
        <v>144</v>
      </c>
      <c r="R38" s="1" t="s">
        <v>145</v>
      </c>
      <c r="S38" s="1" t="str">
        <f t="shared" si="9"/>
        <v xml:space="preserve"> </v>
      </c>
      <c r="T38" s="1">
        <f t="shared" si="10"/>
        <v>90</v>
      </c>
      <c r="U38" s="1" t="s">
        <v>146</v>
      </c>
      <c r="V38" s="1" t="str">
        <f t="shared" si="11"/>
        <v xml:space="preserve"> </v>
      </c>
      <c r="W38" s="1">
        <f t="shared" si="12"/>
        <v>42</v>
      </c>
      <c r="X38" s="1" t="s">
        <v>147</v>
      </c>
      <c r="Y38" s="1" t="str">
        <f t="shared" si="13"/>
        <v xml:space="preserve"> </v>
      </c>
      <c r="Z38" s="1" t="str">
        <f t="shared" si="14"/>
        <v>-</v>
      </c>
      <c r="AA38" s="1">
        <f t="shared" si="15"/>
        <v>27</v>
      </c>
    </row>
    <row r="39" spans="1:27" x14ac:dyDescent="0.2">
      <c r="A39" s="1">
        <v>37</v>
      </c>
      <c r="B39" s="2" t="s">
        <v>121</v>
      </c>
      <c r="C39" s="2" t="s">
        <v>31</v>
      </c>
      <c r="D39" s="2" t="s">
        <v>21</v>
      </c>
      <c r="E39" s="1">
        <f t="shared" si="16"/>
        <v>166</v>
      </c>
      <c r="F39" s="1">
        <f t="shared" si="17"/>
        <v>155</v>
      </c>
      <c r="G39" s="1">
        <f t="shared" si="4"/>
        <v>1</v>
      </c>
      <c r="H39" s="1">
        <f t="shared" si="5"/>
        <v>27</v>
      </c>
      <c r="I39" s="1">
        <f t="shared" si="18"/>
        <v>42</v>
      </c>
      <c r="K39" s="1" t="s">
        <v>110</v>
      </c>
      <c r="L39" s="1" t="str">
        <f t="shared" si="6"/>
        <v/>
      </c>
      <c r="M39" s="1">
        <f t="shared" si="7"/>
        <v>166</v>
      </c>
      <c r="N39" s="1" t="s">
        <v>143</v>
      </c>
      <c r="O39" s="1" t="str">
        <f t="shared" si="8"/>
        <v xml:space="preserve"> </v>
      </c>
      <c r="P39" s="1">
        <f t="shared" si="19"/>
        <v>37</v>
      </c>
      <c r="Q39" s="1" t="s">
        <v>144</v>
      </c>
      <c r="R39" s="1" t="s">
        <v>145</v>
      </c>
      <c r="S39" s="1" t="str">
        <f t="shared" si="9"/>
        <v/>
      </c>
      <c r="T39" s="1">
        <f t="shared" si="10"/>
        <v>166</v>
      </c>
      <c r="U39" s="1" t="s">
        <v>146</v>
      </c>
      <c r="V39" s="1" t="str">
        <f t="shared" si="11"/>
        <v xml:space="preserve"> </v>
      </c>
      <c r="W39" s="1">
        <f t="shared" si="12"/>
        <v>42</v>
      </c>
      <c r="X39" s="1" t="s">
        <v>147</v>
      </c>
      <c r="Y39" s="1" t="str">
        <f t="shared" si="13"/>
        <v xml:space="preserve"> </v>
      </c>
      <c r="Z39" s="1" t="str">
        <f t="shared" si="14"/>
        <v>-</v>
      </c>
      <c r="AA39" s="1">
        <f t="shared" si="15"/>
        <v>27</v>
      </c>
    </row>
    <row r="40" spans="1:27" x14ac:dyDescent="0.2">
      <c r="A40" s="1">
        <v>38</v>
      </c>
      <c r="B40" s="2" t="s">
        <v>119</v>
      </c>
      <c r="C40" s="2" t="s">
        <v>31</v>
      </c>
      <c r="D40" s="2">
        <v>36</v>
      </c>
      <c r="E40" s="1">
        <f t="shared" si="16"/>
        <v>192</v>
      </c>
      <c r="F40" s="1">
        <f t="shared" si="17"/>
        <v>155</v>
      </c>
      <c r="G40" s="1">
        <f t="shared" si="4"/>
        <v>1</v>
      </c>
      <c r="H40" s="1">
        <f t="shared" si="5"/>
        <v>27</v>
      </c>
      <c r="I40" s="1">
        <f t="shared" si="18"/>
        <v>54</v>
      </c>
      <c r="K40" s="1" t="s">
        <v>110</v>
      </c>
      <c r="L40" s="1" t="str">
        <f t="shared" si="6"/>
        <v/>
      </c>
      <c r="M40" s="1">
        <f t="shared" si="7"/>
        <v>192</v>
      </c>
      <c r="N40" s="1" t="s">
        <v>143</v>
      </c>
      <c r="O40" s="1" t="str">
        <f t="shared" si="8"/>
        <v xml:space="preserve"> </v>
      </c>
      <c r="P40" s="1">
        <f t="shared" si="19"/>
        <v>38</v>
      </c>
      <c r="Q40" s="1" t="s">
        <v>144</v>
      </c>
      <c r="R40" s="1" t="s">
        <v>145</v>
      </c>
      <c r="S40" s="1" t="str">
        <f t="shared" si="9"/>
        <v/>
      </c>
      <c r="T40" s="1">
        <f t="shared" si="10"/>
        <v>192</v>
      </c>
      <c r="U40" s="1" t="s">
        <v>146</v>
      </c>
      <c r="V40" s="1" t="str">
        <f t="shared" si="11"/>
        <v xml:space="preserve"> </v>
      </c>
      <c r="W40" s="1">
        <f t="shared" si="12"/>
        <v>54</v>
      </c>
      <c r="X40" s="1" t="s">
        <v>147</v>
      </c>
      <c r="Y40" s="1" t="str">
        <f t="shared" si="13"/>
        <v xml:space="preserve"> </v>
      </c>
      <c r="Z40" s="1" t="str">
        <f t="shared" si="14"/>
        <v>-</v>
      </c>
      <c r="AA40" s="1">
        <f t="shared" si="15"/>
        <v>27</v>
      </c>
    </row>
    <row r="41" spans="1:27" x14ac:dyDescent="0.2">
      <c r="A41" s="1">
        <v>39</v>
      </c>
      <c r="B41" s="2" t="s">
        <v>44</v>
      </c>
      <c r="C41" s="2">
        <v>88</v>
      </c>
      <c r="D41" s="2">
        <v>22</v>
      </c>
      <c r="E41" s="1">
        <f t="shared" si="16"/>
        <v>218</v>
      </c>
      <c r="F41" s="1">
        <f t="shared" si="17"/>
        <v>136</v>
      </c>
      <c r="G41" s="1">
        <f t="shared" si="4"/>
        <v>1</v>
      </c>
      <c r="H41" s="1">
        <f t="shared" si="5"/>
        <v>8</v>
      </c>
      <c r="I41" s="1">
        <f t="shared" si="18"/>
        <v>34</v>
      </c>
      <c r="K41" s="1" t="s">
        <v>110</v>
      </c>
      <c r="L41" s="1" t="str">
        <f t="shared" si="6"/>
        <v/>
      </c>
      <c r="M41" s="1">
        <f t="shared" si="7"/>
        <v>218</v>
      </c>
      <c r="N41" s="1" t="s">
        <v>143</v>
      </c>
      <c r="O41" s="1" t="str">
        <f t="shared" si="8"/>
        <v xml:space="preserve"> </v>
      </c>
      <c r="P41" s="1">
        <f t="shared" si="19"/>
        <v>39</v>
      </c>
      <c r="Q41" s="1" t="s">
        <v>144</v>
      </c>
      <c r="R41" s="1" t="s">
        <v>145</v>
      </c>
      <c r="S41" s="1" t="str">
        <f t="shared" si="9"/>
        <v/>
      </c>
      <c r="T41" s="1">
        <f t="shared" si="10"/>
        <v>218</v>
      </c>
      <c r="U41" s="1" t="s">
        <v>146</v>
      </c>
      <c r="V41" s="1" t="str">
        <f t="shared" si="11"/>
        <v xml:space="preserve"> </v>
      </c>
      <c r="W41" s="1">
        <f t="shared" si="12"/>
        <v>34</v>
      </c>
      <c r="X41" s="1" t="s">
        <v>147</v>
      </c>
      <c r="Y41" s="1" t="str">
        <f t="shared" si="13"/>
        <v xml:space="preserve">  </v>
      </c>
      <c r="Z41" s="1" t="str">
        <f t="shared" si="14"/>
        <v>-</v>
      </c>
      <c r="AA41" s="1">
        <f t="shared" si="15"/>
        <v>8</v>
      </c>
    </row>
    <row r="42" spans="1:27" x14ac:dyDescent="0.2">
      <c r="A42" s="1">
        <v>40</v>
      </c>
      <c r="B42" s="2">
        <v>26</v>
      </c>
      <c r="C42" s="2">
        <v>88</v>
      </c>
      <c r="D42" s="2">
        <v>22</v>
      </c>
      <c r="E42" s="1">
        <f t="shared" si="16"/>
        <v>38</v>
      </c>
      <c r="F42" s="1">
        <f t="shared" si="17"/>
        <v>136</v>
      </c>
      <c r="G42" s="1">
        <f t="shared" si="4"/>
        <v>1</v>
      </c>
      <c r="H42" s="1">
        <f t="shared" si="5"/>
        <v>8</v>
      </c>
      <c r="I42" s="1">
        <f t="shared" si="18"/>
        <v>34</v>
      </c>
      <c r="K42" s="1" t="s">
        <v>110</v>
      </c>
      <c r="L42" s="1" t="str">
        <f t="shared" si="6"/>
        <v xml:space="preserve"> </v>
      </c>
      <c r="M42" s="1">
        <f t="shared" si="7"/>
        <v>38</v>
      </c>
      <c r="N42" s="1" t="s">
        <v>143</v>
      </c>
      <c r="O42" s="1" t="str">
        <f t="shared" si="8"/>
        <v xml:space="preserve"> </v>
      </c>
      <c r="P42" s="1">
        <f t="shared" si="19"/>
        <v>40</v>
      </c>
      <c r="Q42" s="1" t="s">
        <v>144</v>
      </c>
      <c r="R42" s="1" t="s">
        <v>145</v>
      </c>
      <c r="S42" s="1" t="str">
        <f t="shared" si="9"/>
        <v xml:space="preserve"> </v>
      </c>
      <c r="T42" s="1">
        <f t="shared" si="10"/>
        <v>38</v>
      </c>
      <c r="U42" s="1" t="s">
        <v>146</v>
      </c>
      <c r="V42" s="1" t="str">
        <f t="shared" si="11"/>
        <v xml:space="preserve"> </v>
      </c>
      <c r="W42" s="1">
        <f t="shared" si="12"/>
        <v>34</v>
      </c>
      <c r="X42" s="1" t="s">
        <v>147</v>
      </c>
      <c r="Y42" s="1" t="str">
        <f t="shared" si="13"/>
        <v xml:space="preserve">  </v>
      </c>
      <c r="Z42" s="1" t="str">
        <f t="shared" si="14"/>
        <v>-</v>
      </c>
      <c r="AA42" s="1">
        <f t="shared" si="15"/>
        <v>8</v>
      </c>
    </row>
    <row r="43" spans="1:27" x14ac:dyDescent="0.2">
      <c r="A43" s="1">
        <v>41</v>
      </c>
      <c r="B43" s="2" t="s">
        <v>25</v>
      </c>
      <c r="C43" s="2">
        <v>88</v>
      </c>
      <c r="D43" s="2">
        <v>22</v>
      </c>
      <c r="E43" s="1">
        <f t="shared" si="16"/>
        <v>90</v>
      </c>
      <c r="F43" s="1">
        <f t="shared" si="17"/>
        <v>136</v>
      </c>
      <c r="G43" s="1">
        <f t="shared" si="4"/>
        <v>1</v>
      </c>
      <c r="H43" s="1">
        <f t="shared" si="5"/>
        <v>8</v>
      </c>
      <c r="I43" s="1">
        <f t="shared" si="18"/>
        <v>34</v>
      </c>
      <c r="K43" s="1" t="s">
        <v>110</v>
      </c>
      <c r="L43" s="1" t="str">
        <f t="shared" si="6"/>
        <v xml:space="preserve"> </v>
      </c>
      <c r="M43" s="1">
        <f t="shared" si="7"/>
        <v>90</v>
      </c>
      <c r="N43" s="1" t="s">
        <v>143</v>
      </c>
      <c r="O43" s="1" t="str">
        <f t="shared" si="8"/>
        <v xml:space="preserve"> </v>
      </c>
      <c r="P43" s="1">
        <f t="shared" si="19"/>
        <v>41</v>
      </c>
      <c r="Q43" s="1" t="s">
        <v>144</v>
      </c>
      <c r="R43" s="1" t="s">
        <v>145</v>
      </c>
      <c r="S43" s="1" t="str">
        <f t="shared" si="9"/>
        <v xml:space="preserve"> </v>
      </c>
      <c r="T43" s="1">
        <f t="shared" si="10"/>
        <v>90</v>
      </c>
      <c r="U43" s="1" t="s">
        <v>146</v>
      </c>
      <c r="V43" s="1" t="str">
        <f t="shared" si="11"/>
        <v xml:space="preserve"> </v>
      </c>
      <c r="W43" s="1">
        <f t="shared" si="12"/>
        <v>34</v>
      </c>
      <c r="X43" s="1" t="s">
        <v>147</v>
      </c>
      <c r="Y43" s="1" t="str">
        <f t="shared" si="13"/>
        <v xml:space="preserve">  </v>
      </c>
      <c r="Z43" s="1" t="str">
        <f t="shared" si="14"/>
        <v>-</v>
      </c>
      <c r="AA43" s="1">
        <f t="shared" si="15"/>
        <v>8</v>
      </c>
    </row>
    <row r="44" spans="1:27" x14ac:dyDescent="0.2">
      <c r="A44" s="1">
        <v>42</v>
      </c>
      <c r="B44" s="2" t="s">
        <v>121</v>
      </c>
      <c r="C44" s="2">
        <v>88</v>
      </c>
      <c r="D44" s="2">
        <v>22</v>
      </c>
      <c r="E44" s="1">
        <f t="shared" si="16"/>
        <v>166</v>
      </c>
      <c r="F44" s="1">
        <f t="shared" si="17"/>
        <v>136</v>
      </c>
      <c r="G44" s="1">
        <f t="shared" si="4"/>
        <v>1</v>
      </c>
      <c r="H44" s="1">
        <f t="shared" si="5"/>
        <v>8</v>
      </c>
      <c r="I44" s="1">
        <f t="shared" si="18"/>
        <v>34</v>
      </c>
      <c r="K44" s="1" t="s">
        <v>110</v>
      </c>
      <c r="L44" s="1" t="str">
        <f t="shared" si="6"/>
        <v/>
      </c>
      <c r="M44" s="1">
        <f t="shared" si="7"/>
        <v>166</v>
      </c>
      <c r="N44" s="1" t="s">
        <v>143</v>
      </c>
      <c r="O44" s="1" t="str">
        <f t="shared" si="8"/>
        <v xml:space="preserve"> </v>
      </c>
      <c r="P44" s="1">
        <f t="shared" si="19"/>
        <v>42</v>
      </c>
      <c r="Q44" s="1" t="s">
        <v>144</v>
      </c>
      <c r="R44" s="1" t="s">
        <v>145</v>
      </c>
      <c r="S44" s="1" t="str">
        <f t="shared" si="9"/>
        <v/>
      </c>
      <c r="T44" s="1">
        <f t="shared" si="10"/>
        <v>166</v>
      </c>
      <c r="U44" s="1" t="s">
        <v>146</v>
      </c>
      <c r="V44" s="1" t="str">
        <f t="shared" si="11"/>
        <v xml:space="preserve"> </v>
      </c>
      <c r="W44" s="1">
        <f t="shared" si="12"/>
        <v>34</v>
      </c>
      <c r="X44" s="1" t="s">
        <v>147</v>
      </c>
      <c r="Y44" s="1" t="str">
        <f t="shared" si="13"/>
        <v xml:space="preserve">  </v>
      </c>
      <c r="Z44" s="1" t="str">
        <f t="shared" si="14"/>
        <v>-</v>
      </c>
      <c r="AA44" s="1">
        <f t="shared" si="15"/>
        <v>8</v>
      </c>
    </row>
    <row r="45" spans="1:27" x14ac:dyDescent="0.2">
      <c r="A45" s="1">
        <v>43</v>
      </c>
      <c r="B45" s="2" t="s">
        <v>16</v>
      </c>
      <c r="C45" s="2">
        <v>88</v>
      </c>
      <c r="D45" s="2">
        <v>40</v>
      </c>
      <c r="E45" s="1">
        <f t="shared" si="16"/>
        <v>245</v>
      </c>
      <c r="F45" s="1">
        <f t="shared" si="17"/>
        <v>136</v>
      </c>
      <c r="G45" s="1">
        <f t="shared" si="4"/>
        <v>1</v>
      </c>
      <c r="H45" s="1">
        <f t="shared" si="5"/>
        <v>8</v>
      </c>
      <c r="I45" s="1">
        <f t="shared" si="18"/>
        <v>64</v>
      </c>
      <c r="K45" s="1" t="s">
        <v>110</v>
      </c>
      <c r="L45" s="1" t="str">
        <f t="shared" si="6"/>
        <v/>
      </c>
      <c r="M45" s="1">
        <f t="shared" si="7"/>
        <v>245</v>
      </c>
      <c r="N45" s="1" t="s">
        <v>143</v>
      </c>
      <c r="O45" s="1" t="str">
        <f t="shared" si="8"/>
        <v xml:space="preserve"> </v>
      </c>
      <c r="P45" s="1">
        <f t="shared" si="19"/>
        <v>43</v>
      </c>
      <c r="Q45" s="1" t="s">
        <v>144</v>
      </c>
      <c r="R45" s="1" t="s">
        <v>145</v>
      </c>
      <c r="S45" s="1" t="str">
        <f t="shared" si="9"/>
        <v/>
      </c>
      <c r="T45" s="1">
        <f t="shared" si="10"/>
        <v>245</v>
      </c>
      <c r="U45" s="1" t="s">
        <v>146</v>
      </c>
      <c r="V45" s="1" t="str">
        <f t="shared" si="11"/>
        <v xml:space="preserve"> </v>
      </c>
      <c r="W45" s="1">
        <f t="shared" si="12"/>
        <v>64</v>
      </c>
      <c r="X45" s="1" t="s">
        <v>147</v>
      </c>
      <c r="Y45" s="1" t="str">
        <f t="shared" si="13"/>
        <v xml:space="preserve">  </v>
      </c>
      <c r="Z45" s="1" t="str">
        <f t="shared" si="14"/>
        <v>-</v>
      </c>
      <c r="AA45" s="1">
        <f t="shared" si="15"/>
        <v>8</v>
      </c>
    </row>
    <row r="46" spans="1:27" x14ac:dyDescent="0.2">
      <c r="A46" s="1">
        <v>44</v>
      </c>
      <c r="B46" s="2" t="s">
        <v>122</v>
      </c>
      <c r="C46" s="2">
        <v>88</v>
      </c>
      <c r="D46" s="2">
        <v>40</v>
      </c>
      <c r="E46" s="1">
        <f t="shared" si="16"/>
        <v>11</v>
      </c>
      <c r="F46" s="1">
        <f t="shared" si="17"/>
        <v>136</v>
      </c>
      <c r="G46" s="1">
        <f t="shared" si="4"/>
        <v>1</v>
      </c>
      <c r="H46" s="1">
        <f t="shared" si="5"/>
        <v>8</v>
      </c>
      <c r="I46" s="1">
        <f t="shared" si="18"/>
        <v>64</v>
      </c>
      <c r="K46" s="1" t="s">
        <v>110</v>
      </c>
      <c r="L46" s="1" t="str">
        <f t="shared" si="6"/>
        <v xml:space="preserve"> </v>
      </c>
      <c r="M46" s="1">
        <f t="shared" si="7"/>
        <v>11</v>
      </c>
      <c r="N46" s="1" t="s">
        <v>143</v>
      </c>
      <c r="O46" s="1" t="str">
        <f t="shared" si="8"/>
        <v xml:space="preserve"> </v>
      </c>
      <c r="P46" s="1">
        <f t="shared" si="19"/>
        <v>44</v>
      </c>
      <c r="Q46" s="1" t="s">
        <v>144</v>
      </c>
      <c r="R46" s="1" t="s">
        <v>145</v>
      </c>
      <c r="S46" s="1" t="str">
        <f t="shared" si="9"/>
        <v xml:space="preserve"> </v>
      </c>
      <c r="T46" s="1">
        <f t="shared" si="10"/>
        <v>11</v>
      </c>
      <c r="U46" s="1" t="s">
        <v>146</v>
      </c>
      <c r="V46" s="1" t="str">
        <f t="shared" si="11"/>
        <v xml:space="preserve"> </v>
      </c>
      <c r="W46" s="1">
        <f t="shared" si="12"/>
        <v>64</v>
      </c>
      <c r="X46" s="1" t="s">
        <v>147</v>
      </c>
      <c r="Y46" s="1" t="str">
        <f t="shared" si="13"/>
        <v xml:space="preserve">  </v>
      </c>
      <c r="Z46" s="1" t="str">
        <f t="shared" si="14"/>
        <v>-</v>
      </c>
      <c r="AA46" s="1">
        <f t="shared" si="15"/>
        <v>8</v>
      </c>
    </row>
    <row r="47" spans="1:27" x14ac:dyDescent="0.2">
      <c r="A47" s="1">
        <v>45</v>
      </c>
      <c r="B47" s="2" t="s">
        <v>51</v>
      </c>
      <c r="C47" s="2">
        <v>1</v>
      </c>
      <c r="D47" s="2" t="s">
        <v>37</v>
      </c>
      <c r="E47" s="1">
        <f t="shared" si="16"/>
        <v>248</v>
      </c>
      <c r="F47" s="1">
        <f t="shared" si="17"/>
        <v>1</v>
      </c>
      <c r="G47" s="1">
        <f t="shared" si="4"/>
        <v>0</v>
      </c>
      <c r="H47" s="1">
        <f t="shared" si="5"/>
        <v>1</v>
      </c>
      <c r="I47" s="1">
        <f t="shared" si="18"/>
        <v>63</v>
      </c>
      <c r="K47" s="1" t="s">
        <v>110</v>
      </c>
      <c r="L47" s="1" t="str">
        <f t="shared" si="6"/>
        <v/>
      </c>
      <c r="M47" s="1">
        <f t="shared" si="7"/>
        <v>248</v>
      </c>
      <c r="N47" s="1" t="s">
        <v>143</v>
      </c>
      <c r="O47" s="1" t="str">
        <f t="shared" si="8"/>
        <v xml:space="preserve"> </v>
      </c>
      <c r="P47" s="1">
        <f t="shared" si="19"/>
        <v>45</v>
      </c>
      <c r="Q47" s="1" t="s">
        <v>144</v>
      </c>
      <c r="R47" s="1" t="s">
        <v>145</v>
      </c>
      <c r="S47" s="1" t="str">
        <f t="shared" si="9"/>
        <v/>
      </c>
      <c r="T47" s="1">
        <f t="shared" si="10"/>
        <v>248</v>
      </c>
      <c r="U47" s="1" t="s">
        <v>146</v>
      </c>
      <c r="V47" s="1" t="str">
        <f t="shared" si="11"/>
        <v xml:space="preserve"> </v>
      </c>
      <c r="W47" s="1">
        <f t="shared" si="12"/>
        <v>63</v>
      </c>
      <c r="X47" s="1" t="s">
        <v>147</v>
      </c>
      <c r="Y47" s="1" t="str">
        <f t="shared" si="13"/>
        <v xml:space="preserve">  </v>
      </c>
      <c r="Z47" s="1" t="str">
        <f t="shared" si="14"/>
        <v>+</v>
      </c>
      <c r="AA47" s="1">
        <f t="shared" si="15"/>
        <v>1</v>
      </c>
    </row>
    <row r="48" spans="1:27" x14ac:dyDescent="0.2">
      <c r="A48" s="1">
        <v>46</v>
      </c>
      <c r="B48" s="2">
        <v>8</v>
      </c>
      <c r="C48" s="2">
        <v>1</v>
      </c>
      <c r="D48" s="2" t="s">
        <v>37</v>
      </c>
      <c r="E48" s="1">
        <f t="shared" si="16"/>
        <v>8</v>
      </c>
      <c r="F48" s="1">
        <f t="shared" si="17"/>
        <v>1</v>
      </c>
      <c r="G48" s="1">
        <f t="shared" si="4"/>
        <v>0</v>
      </c>
      <c r="H48" s="1">
        <f t="shared" si="5"/>
        <v>1</v>
      </c>
      <c r="I48" s="1">
        <f t="shared" si="18"/>
        <v>63</v>
      </c>
      <c r="K48" s="1" t="s">
        <v>110</v>
      </c>
      <c r="L48" s="1" t="str">
        <f t="shared" si="6"/>
        <v xml:space="preserve">  </v>
      </c>
      <c r="M48" s="1">
        <f t="shared" si="7"/>
        <v>8</v>
      </c>
      <c r="N48" s="1" t="s">
        <v>143</v>
      </c>
      <c r="O48" s="1" t="str">
        <f t="shared" si="8"/>
        <v xml:space="preserve"> </v>
      </c>
      <c r="P48" s="1">
        <f t="shared" si="19"/>
        <v>46</v>
      </c>
      <c r="Q48" s="1" t="s">
        <v>144</v>
      </c>
      <c r="R48" s="1" t="s">
        <v>145</v>
      </c>
      <c r="S48" s="1" t="str">
        <f t="shared" si="9"/>
        <v xml:space="preserve">  </v>
      </c>
      <c r="T48" s="1">
        <f t="shared" si="10"/>
        <v>8</v>
      </c>
      <c r="U48" s="1" t="s">
        <v>146</v>
      </c>
      <c r="V48" s="1" t="str">
        <f t="shared" si="11"/>
        <v xml:space="preserve"> </v>
      </c>
      <c r="W48" s="1">
        <f t="shared" si="12"/>
        <v>63</v>
      </c>
      <c r="X48" s="1" t="s">
        <v>147</v>
      </c>
      <c r="Y48" s="1" t="str">
        <f t="shared" si="13"/>
        <v xml:space="preserve">  </v>
      </c>
      <c r="Z48" s="1" t="str">
        <f t="shared" si="14"/>
        <v>+</v>
      </c>
      <c r="AA48" s="1">
        <f t="shared" si="15"/>
        <v>1</v>
      </c>
    </row>
    <row r="49" spans="1:27" x14ac:dyDescent="0.2">
      <c r="A49" s="1">
        <v>47</v>
      </c>
      <c r="B49" s="2" t="s">
        <v>46</v>
      </c>
      <c r="C49" s="2">
        <v>8</v>
      </c>
      <c r="D49" s="2">
        <v>22</v>
      </c>
      <c r="E49" s="1">
        <f t="shared" si="16"/>
        <v>226</v>
      </c>
      <c r="F49" s="1">
        <f t="shared" si="17"/>
        <v>8</v>
      </c>
      <c r="G49" s="1">
        <f t="shared" si="4"/>
        <v>0</v>
      </c>
      <c r="H49" s="1">
        <f t="shared" si="5"/>
        <v>8</v>
      </c>
      <c r="I49" s="1">
        <f t="shared" si="18"/>
        <v>34</v>
      </c>
      <c r="K49" s="1" t="s">
        <v>110</v>
      </c>
      <c r="L49" s="1" t="str">
        <f t="shared" si="6"/>
        <v/>
      </c>
      <c r="M49" s="1">
        <f t="shared" si="7"/>
        <v>226</v>
      </c>
      <c r="N49" s="1" t="s">
        <v>143</v>
      </c>
      <c r="O49" s="1" t="str">
        <f t="shared" si="8"/>
        <v xml:space="preserve"> </v>
      </c>
      <c r="P49" s="1">
        <f t="shared" si="19"/>
        <v>47</v>
      </c>
      <c r="Q49" s="1" t="s">
        <v>144</v>
      </c>
      <c r="R49" s="1" t="s">
        <v>145</v>
      </c>
      <c r="S49" s="1" t="str">
        <f t="shared" si="9"/>
        <v/>
      </c>
      <c r="T49" s="1">
        <f t="shared" si="10"/>
        <v>226</v>
      </c>
      <c r="U49" s="1" t="s">
        <v>146</v>
      </c>
      <c r="V49" s="1" t="str">
        <f t="shared" si="11"/>
        <v xml:space="preserve"> </v>
      </c>
      <c r="W49" s="1">
        <f t="shared" si="12"/>
        <v>34</v>
      </c>
      <c r="X49" s="1" t="s">
        <v>147</v>
      </c>
      <c r="Y49" s="1" t="str">
        <f t="shared" si="13"/>
        <v xml:space="preserve">  </v>
      </c>
      <c r="Z49" s="1" t="str">
        <f t="shared" si="14"/>
        <v>+</v>
      </c>
      <c r="AA49" s="1">
        <f t="shared" si="15"/>
        <v>8</v>
      </c>
    </row>
    <row r="50" spans="1:27" x14ac:dyDescent="0.2">
      <c r="A50" s="1">
        <v>48</v>
      </c>
      <c r="B50" s="2" t="s">
        <v>34</v>
      </c>
      <c r="C50" s="2">
        <v>8</v>
      </c>
      <c r="D50" s="2">
        <v>22</v>
      </c>
      <c r="E50" s="1">
        <f t="shared" si="16"/>
        <v>30</v>
      </c>
      <c r="F50" s="1">
        <f t="shared" si="17"/>
        <v>8</v>
      </c>
      <c r="G50" s="1">
        <f t="shared" si="4"/>
        <v>0</v>
      </c>
      <c r="H50" s="1">
        <f t="shared" si="5"/>
        <v>8</v>
      </c>
      <c r="I50" s="1">
        <f t="shared" si="18"/>
        <v>34</v>
      </c>
      <c r="K50" s="1" t="s">
        <v>110</v>
      </c>
      <c r="L50" s="1" t="str">
        <f t="shared" si="6"/>
        <v xml:space="preserve"> </v>
      </c>
      <c r="M50" s="1">
        <f t="shared" si="7"/>
        <v>30</v>
      </c>
      <c r="N50" s="1" t="s">
        <v>143</v>
      </c>
      <c r="O50" s="1" t="str">
        <f t="shared" si="8"/>
        <v xml:space="preserve"> </v>
      </c>
      <c r="P50" s="1">
        <f t="shared" si="19"/>
        <v>48</v>
      </c>
      <c r="Q50" s="1" t="s">
        <v>144</v>
      </c>
      <c r="R50" s="1" t="s">
        <v>145</v>
      </c>
      <c r="S50" s="1" t="str">
        <f t="shared" si="9"/>
        <v xml:space="preserve"> </v>
      </c>
      <c r="T50" s="1">
        <f t="shared" si="10"/>
        <v>30</v>
      </c>
      <c r="U50" s="1" t="s">
        <v>146</v>
      </c>
      <c r="V50" s="1" t="str">
        <f t="shared" si="11"/>
        <v xml:space="preserve"> </v>
      </c>
      <c r="W50" s="1">
        <f t="shared" si="12"/>
        <v>34</v>
      </c>
      <c r="X50" s="1" t="s">
        <v>147</v>
      </c>
      <c r="Y50" s="1" t="str">
        <f t="shared" si="13"/>
        <v xml:space="preserve">  </v>
      </c>
      <c r="Z50" s="1" t="str">
        <f t="shared" si="14"/>
        <v>+</v>
      </c>
      <c r="AA50" s="1">
        <f t="shared" si="15"/>
        <v>8</v>
      </c>
    </row>
    <row r="51" spans="1:27" x14ac:dyDescent="0.2">
      <c r="A51" s="1">
        <v>49</v>
      </c>
      <c r="B51" s="2" t="s">
        <v>123</v>
      </c>
      <c r="C51" s="2">
        <v>5</v>
      </c>
      <c r="D51" s="2" t="s">
        <v>126</v>
      </c>
      <c r="E51" s="1">
        <f t="shared" si="16"/>
        <v>92</v>
      </c>
      <c r="F51" s="1">
        <f t="shared" si="17"/>
        <v>5</v>
      </c>
      <c r="G51" s="1">
        <f t="shared" si="4"/>
        <v>0</v>
      </c>
      <c r="H51" s="1">
        <f t="shared" si="5"/>
        <v>5</v>
      </c>
      <c r="I51" s="1">
        <f t="shared" si="18"/>
        <v>31</v>
      </c>
      <c r="K51" s="1" t="s">
        <v>110</v>
      </c>
      <c r="L51" s="1" t="str">
        <f t="shared" si="6"/>
        <v xml:space="preserve"> </v>
      </c>
      <c r="M51" s="1">
        <f t="shared" si="7"/>
        <v>92</v>
      </c>
      <c r="N51" s="1" t="s">
        <v>143</v>
      </c>
      <c r="O51" s="1" t="str">
        <f t="shared" si="8"/>
        <v xml:space="preserve"> </v>
      </c>
      <c r="P51" s="1">
        <f t="shared" si="19"/>
        <v>49</v>
      </c>
      <c r="Q51" s="1" t="s">
        <v>144</v>
      </c>
      <c r="R51" s="1" t="s">
        <v>145</v>
      </c>
      <c r="S51" s="1" t="str">
        <f t="shared" si="9"/>
        <v xml:space="preserve"> </v>
      </c>
      <c r="T51" s="1">
        <f t="shared" si="10"/>
        <v>92</v>
      </c>
      <c r="U51" s="1" t="s">
        <v>146</v>
      </c>
      <c r="V51" s="1" t="str">
        <f t="shared" si="11"/>
        <v xml:space="preserve"> </v>
      </c>
      <c r="W51" s="1">
        <f t="shared" si="12"/>
        <v>31</v>
      </c>
      <c r="X51" s="1" t="s">
        <v>147</v>
      </c>
      <c r="Y51" s="1" t="str">
        <f t="shared" si="13"/>
        <v xml:space="preserve">  </v>
      </c>
      <c r="Z51" s="1" t="str">
        <f t="shared" si="14"/>
        <v>+</v>
      </c>
      <c r="AA51" s="1">
        <f t="shared" si="15"/>
        <v>5</v>
      </c>
    </row>
    <row r="52" spans="1:27" x14ac:dyDescent="0.2">
      <c r="A52" s="1">
        <v>50</v>
      </c>
      <c r="B52" s="2" t="s">
        <v>62</v>
      </c>
      <c r="C52" s="2">
        <v>5</v>
      </c>
      <c r="D52" s="2" t="s">
        <v>126</v>
      </c>
      <c r="E52" s="1">
        <f t="shared" si="16"/>
        <v>164</v>
      </c>
      <c r="F52" s="1">
        <f t="shared" si="17"/>
        <v>5</v>
      </c>
      <c r="G52" s="1">
        <f t="shared" si="4"/>
        <v>0</v>
      </c>
      <c r="H52" s="1">
        <f t="shared" si="5"/>
        <v>5</v>
      </c>
      <c r="I52" s="1">
        <f t="shared" si="18"/>
        <v>31</v>
      </c>
      <c r="K52" s="1" t="s">
        <v>110</v>
      </c>
      <c r="L52" s="1" t="str">
        <f t="shared" si="6"/>
        <v/>
      </c>
      <c r="M52" s="1">
        <f t="shared" si="7"/>
        <v>164</v>
      </c>
      <c r="N52" s="1" t="s">
        <v>143</v>
      </c>
      <c r="O52" s="1" t="str">
        <f t="shared" si="8"/>
        <v xml:space="preserve"> </v>
      </c>
      <c r="P52" s="1">
        <f t="shared" si="19"/>
        <v>50</v>
      </c>
      <c r="Q52" s="1" t="s">
        <v>144</v>
      </c>
      <c r="R52" s="1" t="s">
        <v>145</v>
      </c>
      <c r="S52" s="1" t="str">
        <f t="shared" si="9"/>
        <v/>
      </c>
      <c r="T52" s="1">
        <f t="shared" si="10"/>
        <v>164</v>
      </c>
      <c r="U52" s="1" t="s">
        <v>146</v>
      </c>
      <c r="V52" s="1" t="str">
        <f t="shared" si="11"/>
        <v xml:space="preserve"> </v>
      </c>
      <c r="W52" s="1">
        <f t="shared" si="12"/>
        <v>31</v>
      </c>
      <c r="X52" s="1" t="s">
        <v>147</v>
      </c>
      <c r="Y52" s="1" t="str">
        <f t="shared" si="13"/>
        <v xml:space="preserve">  </v>
      </c>
      <c r="Z52" s="1" t="str">
        <f t="shared" si="14"/>
        <v>+</v>
      </c>
      <c r="AA52" s="1">
        <f t="shared" si="15"/>
        <v>5</v>
      </c>
    </row>
    <row r="53" spans="1:27" x14ac:dyDescent="0.2">
      <c r="A53" s="1">
        <v>51</v>
      </c>
      <c r="B53" s="2" t="s">
        <v>11</v>
      </c>
      <c r="C53" s="2" t="s">
        <v>76</v>
      </c>
      <c r="D53" s="2">
        <v>18</v>
      </c>
      <c r="E53" s="1">
        <f t="shared" si="16"/>
        <v>224</v>
      </c>
      <c r="F53" s="1">
        <f t="shared" si="17"/>
        <v>240</v>
      </c>
      <c r="G53" s="1">
        <f t="shared" si="4"/>
        <v>1</v>
      </c>
      <c r="H53" s="1">
        <f t="shared" si="5"/>
        <v>112</v>
      </c>
      <c r="I53" s="1">
        <f t="shared" si="18"/>
        <v>24</v>
      </c>
      <c r="K53" s="1" t="s">
        <v>110</v>
      </c>
      <c r="L53" s="1" t="str">
        <f t="shared" si="6"/>
        <v/>
      </c>
      <c r="M53" s="1">
        <f t="shared" si="7"/>
        <v>224</v>
      </c>
      <c r="N53" s="1" t="s">
        <v>143</v>
      </c>
      <c r="O53" s="1" t="str">
        <f t="shared" si="8"/>
        <v xml:space="preserve"> </v>
      </c>
      <c r="P53" s="1">
        <f t="shared" si="19"/>
        <v>51</v>
      </c>
      <c r="Q53" s="1" t="s">
        <v>144</v>
      </c>
      <c r="R53" s="1" t="s">
        <v>145</v>
      </c>
      <c r="S53" s="1" t="str">
        <f t="shared" si="9"/>
        <v/>
      </c>
      <c r="T53" s="1">
        <f t="shared" si="10"/>
        <v>224</v>
      </c>
      <c r="U53" s="1" t="s">
        <v>146</v>
      </c>
      <c r="V53" s="1" t="str">
        <f t="shared" si="11"/>
        <v xml:space="preserve"> </v>
      </c>
      <c r="W53" s="1">
        <f t="shared" si="12"/>
        <v>24</v>
      </c>
      <c r="X53" s="1" t="s">
        <v>147</v>
      </c>
      <c r="Y53" s="1" t="str">
        <f t="shared" si="13"/>
        <v/>
      </c>
      <c r="Z53" s="1" t="str">
        <f t="shared" si="14"/>
        <v>-</v>
      </c>
      <c r="AA53" s="1">
        <f t="shared" si="15"/>
        <v>112</v>
      </c>
    </row>
    <row r="54" spans="1:27" x14ac:dyDescent="0.2">
      <c r="A54" s="1">
        <v>52</v>
      </c>
      <c r="B54" s="2">
        <v>20</v>
      </c>
      <c r="C54" s="2" t="s">
        <v>76</v>
      </c>
      <c r="D54" s="2">
        <v>18</v>
      </c>
      <c r="E54" s="1">
        <f t="shared" si="16"/>
        <v>32</v>
      </c>
      <c r="F54" s="1">
        <f t="shared" si="17"/>
        <v>240</v>
      </c>
      <c r="G54" s="1">
        <f t="shared" si="4"/>
        <v>1</v>
      </c>
      <c r="H54" s="1">
        <f t="shared" si="5"/>
        <v>112</v>
      </c>
      <c r="I54" s="1">
        <f t="shared" si="18"/>
        <v>24</v>
      </c>
      <c r="K54" s="1" t="s">
        <v>110</v>
      </c>
      <c r="L54" s="1" t="str">
        <f t="shared" si="6"/>
        <v xml:space="preserve"> </v>
      </c>
      <c r="M54" s="1">
        <f t="shared" si="7"/>
        <v>32</v>
      </c>
      <c r="N54" s="1" t="s">
        <v>143</v>
      </c>
      <c r="O54" s="1" t="str">
        <f t="shared" si="8"/>
        <v xml:space="preserve"> </v>
      </c>
      <c r="P54" s="1">
        <f t="shared" si="19"/>
        <v>52</v>
      </c>
      <c r="Q54" s="1" t="s">
        <v>144</v>
      </c>
      <c r="R54" s="1" t="s">
        <v>145</v>
      </c>
      <c r="S54" s="1" t="str">
        <f t="shared" si="9"/>
        <v xml:space="preserve"> </v>
      </c>
      <c r="T54" s="1">
        <f t="shared" si="10"/>
        <v>32</v>
      </c>
      <c r="U54" s="1" t="s">
        <v>146</v>
      </c>
      <c r="V54" s="1" t="str">
        <f t="shared" si="11"/>
        <v xml:space="preserve"> </v>
      </c>
      <c r="W54" s="1">
        <f t="shared" si="12"/>
        <v>24</v>
      </c>
      <c r="X54" s="1" t="s">
        <v>147</v>
      </c>
      <c r="Y54" s="1" t="str">
        <f t="shared" si="13"/>
        <v/>
      </c>
      <c r="Z54" s="1" t="str">
        <f t="shared" si="14"/>
        <v>-</v>
      </c>
      <c r="AA54" s="1">
        <f t="shared" si="15"/>
        <v>112</v>
      </c>
    </row>
    <row r="55" spans="1:27" x14ac:dyDescent="0.2">
      <c r="A55" s="1">
        <v>53</v>
      </c>
      <c r="B55" s="2">
        <v>60</v>
      </c>
      <c r="C55" s="2" t="s">
        <v>76</v>
      </c>
      <c r="D55" s="2">
        <v>18</v>
      </c>
      <c r="E55" s="1">
        <f t="shared" si="16"/>
        <v>96</v>
      </c>
      <c r="F55" s="1">
        <f t="shared" si="17"/>
        <v>240</v>
      </c>
      <c r="G55" s="1">
        <f t="shared" si="4"/>
        <v>1</v>
      </c>
      <c r="H55" s="1">
        <f t="shared" si="5"/>
        <v>112</v>
      </c>
      <c r="I55" s="1">
        <f t="shared" si="18"/>
        <v>24</v>
      </c>
      <c r="K55" s="1" t="s">
        <v>110</v>
      </c>
      <c r="L55" s="1" t="str">
        <f t="shared" si="6"/>
        <v xml:space="preserve"> </v>
      </c>
      <c r="M55" s="1">
        <f t="shared" si="7"/>
        <v>96</v>
      </c>
      <c r="N55" s="1" t="s">
        <v>143</v>
      </c>
      <c r="O55" s="1" t="str">
        <f t="shared" si="8"/>
        <v xml:space="preserve"> </v>
      </c>
      <c r="P55" s="1">
        <f t="shared" si="19"/>
        <v>53</v>
      </c>
      <c r="Q55" s="1" t="s">
        <v>144</v>
      </c>
      <c r="R55" s="1" t="s">
        <v>145</v>
      </c>
      <c r="S55" s="1" t="str">
        <f t="shared" si="9"/>
        <v xml:space="preserve"> </v>
      </c>
      <c r="T55" s="1">
        <f t="shared" si="10"/>
        <v>96</v>
      </c>
      <c r="U55" s="1" t="s">
        <v>146</v>
      </c>
      <c r="V55" s="1" t="str">
        <f t="shared" si="11"/>
        <v xml:space="preserve"> </v>
      </c>
      <c r="W55" s="1">
        <f t="shared" si="12"/>
        <v>24</v>
      </c>
      <c r="X55" s="1" t="s">
        <v>147</v>
      </c>
      <c r="Y55" s="1" t="str">
        <f t="shared" si="13"/>
        <v/>
      </c>
      <c r="Z55" s="1" t="str">
        <f t="shared" si="14"/>
        <v>-</v>
      </c>
      <c r="AA55" s="1">
        <f t="shared" si="15"/>
        <v>112</v>
      </c>
    </row>
    <row r="56" spans="1:27" x14ac:dyDescent="0.2">
      <c r="A56" s="1">
        <v>54</v>
      </c>
      <c r="B56" s="2" t="s">
        <v>61</v>
      </c>
      <c r="C56" s="2" t="s">
        <v>76</v>
      </c>
      <c r="D56" s="2">
        <v>18</v>
      </c>
      <c r="E56" s="1">
        <f t="shared" si="16"/>
        <v>160</v>
      </c>
      <c r="F56" s="1">
        <f t="shared" si="17"/>
        <v>240</v>
      </c>
      <c r="G56" s="1">
        <f t="shared" si="4"/>
        <v>1</v>
      </c>
      <c r="H56" s="1">
        <f t="shared" si="5"/>
        <v>112</v>
      </c>
      <c r="I56" s="1">
        <f t="shared" si="18"/>
        <v>24</v>
      </c>
      <c r="K56" s="1" t="s">
        <v>110</v>
      </c>
      <c r="L56" s="1" t="str">
        <f t="shared" si="6"/>
        <v/>
      </c>
      <c r="M56" s="1">
        <f t="shared" si="7"/>
        <v>160</v>
      </c>
      <c r="N56" s="1" t="s">
        <v>143</v>
      </c>
      <c r="O56" s="1" t="str">
        <f t="shared" si="8"/>
        <v xml:space="preserve"> </v>
      </c>
      <c r="P56" s="1">
        <f t="shared" si="19"/>
        <v>54</v>
      </c>
      <c r="Q56" s="1" t="s">
        <v>144</v>
      </c>
      <c r="R56" s="1" t="s">
        <v>145</v>
      </c>
      <c r="S56" s="1" t="str">
        <f t="shared" si="9"/>
        <v/>
      </c>
      <c r="T56" s="1">
        <f t="shared" si="10"/>
        <v>160</v>
      </c>
      <c r="U56" s="1" t="s">
        <v>146</v>
      </c>
      <c r="V56" s="1" t="str">
        <f t="shared" si="11"/>
        <v xml:space="preserve"> </v>
      </c>
      <c r="W56" s="1">
        <f t="shared" si="12"/>
        <v>24</v>
      </c>
      <c r="X56" s="1" t="s">
        <v>147</v>
      </c>
      <c r="Y56" s="1" t="str">
        <f t="shared" si="13"/>
        <v/>
      </c>
      <c r="Z56" s="1" t="str">
        <f t="shared" si="14"/>
        <v>-</v>
      </c>
      <c r="AA56" s="1">
        <f t="shared" si="15"/>
        <v>112</v>
      </c>
    </row>
    <row r="57" spans="1:27" x14ac:dyDescent="0.2">
      <c r="A57" s="1">
        <v>55</v>
      </c>
      <c r="B57" s="2" t="s">
        <v>11</v>
      </c>
      <c r="C57" s="2" t="s">
        <v>137</v>
      </c>
      <c r="D57" s="2">
        <v>18</v>
      </c>
      <c r="E57" s="1">
        <f t="shared" si="16"/>
        <v>224</v>
      </c>
      <c r="F57" s="1">
        <f t="shared" si="17"/>
        <v>200</v>
      </c>
      <c r="G57" s="1">
        <f t="shared" si="4"/>
        <v>1</v>
      </c>
      <c r="H57" s="1">
        <f t="shared" si="5"/>
        <v>72</v>
      </c>
      <c r="I57" s="1">
        <f t="shared" si="18"/>
        <v>24</v>
      </c>
      <c r="K57" s="1" t="s">
        <v>110</v>
      </c>
      <c r="L57" s="1" t="str">
        <f t="shared" si="6"/>
        <v/>
      </c>
      <c r="M57" s="1">
        <f t="shared" si="7"/>
        <v>224</v>
      </c>
      <c r="N57" s="1" t="s">
        <v>143</v>
      </c>
      <c r="O57" s="1" t="str">
        <f t="shared" si="8"/>
        <v xml:space="preserve"> </v>
      </c>
      <c r="P57" s="1">
        <f t="shared" si="19"/>
        <v>55</v>
      </c>
      <c r="Q57" s="1" t="s">
        <v>144</v>
      </c>
      <c r="R57" s="1" t="s">
        <v>145</v>
      </c>
      <c r="S57" s="1" t="str">
        <f t="shared" si="9"/>
        <v/>
      </c>
      <c r="T57" s="1">
        <f t="shared" si="10"/>
        <v>224</v>
      </c>
      <c r="U57" s="1" t="s">
        <v>146</v>
      </c>
      <c r="V57" s="1" t="str">
        <f t="shared" si="11"/>
        <v xml:space="preserve"> </v>
      </c>
      <c r="W57" s="1">
        <f t="shared" si="12"/>
        <v>24</v>
      </c>
      <c r="X57" s="1" t="s">
        <v>147</v>
      </c>
      <c r="Y57" s="1" t="str">
        <f t="shared" si="13"/>
        <v xml:space="preserve"> </v>
      </c>
      <c r="Z57" s="1" t="str">
        <f t="shared" si="14"/>
        <v>-</v>
      </c>
      <c r="AA57" s="1">
        <f t="shared" si="15"/>
        <v>72</v>
      </c>
    </row>
    <row r="58" spans="1:27" x14ac:dyDescent="0.2">
      <c r="A58" s="1">
        <v>56</v>
      </c>
      <c r="B58" s="2">
        <v>20</v>
      </c>
      <c r="C58" s="2" t="s">
        <v>137</v>
      </c>
      <c r="D58" s="2">
        <v>18</v>
      </c>
      <c r="E58" s="1">
        <f t="shared" si="16"/>
        <v>32</v>
      </c>
      <c r="F58" s="1">
        <f t="shared" si="17"/>
        <v>200</v>
      </c>
      <c r="G58" s="1">
        <f t="shared" si="4"/>
        <v>1</v>
      </c>
      <c r="H58" s="1">
        <f t="shared" si="5"/>
        <v>72</v>
      </c>
      <c r="I58" s="1">
        <f t="shared" si="18"/>
        <v>24</v>
      </c>
      <c r="K58" s="1" t="s">
        <v>110</v>
      </c>
      <c r="L58" s="1" t="str">
        <f t="shared" si="6"/>
        <v xml:space="preserve"> </v>
      </c>
      <c r="M58" s="1">
        <f t="shared" si="7"/>
        <v>32</v>
      </c>
      <c r="N58" s="1" t="s">
        <v>143</v>
      </c>
      <c r="O58" s="1" t="str">
        <f t="shared" si="8"/>
        <v xml:space="preserve"> </v>
      </c>
      <c r="P58" s="1">
        <f t="shared" si="19"/>
        <v>56</v>
      </c>
      <c r="Q58" s="1" t="s">
        <v>144</v>
      </c>
      <c r="R58" s="1" t="s">
        <v>145</v>
      </c>
      <c r="S58" s="1" t="str">
        <f t="shared" si="9"/>
        <v xml:space="preserve"> </v>
      </c>
      <c r="T58" s="1">
        <f t="shared" si="10"/>
        <v>32</v>
      </c>
      <c r="U58" s="1" t="s">
        <v>146</v>
      </c>
      <c r="V58" s="1" t="str">
        <f t="shared" si="11"/>
        <v xml:space="preserve"> </v>
      </c>
      <c r="W58" s="1">
        <f t="shared" si="12"/>
        <v>24</v>
      </c>
      <c r="X58" s="1" t="s">
        <v>147</v>
      </c>
      <c r="Y58" s="1" t="str">
        <f t="shared" si="13"/>
        <v xml:space="preserve"> </v>
      </c>
      <c r="Z58" s="1" t="str">
        <f t="shared" si="14"/>
        <v>-</v>
      </c>
      <c r="AA58" s="1">
        <f t="shared" si="15"/>
        <v>72</v>
      </c>
    </row>
    <row r="59" spans="1:27" x14ac:dyDescent="0.2">
      <c r="A59" s="1">
        <v>57</v>
      </c>
      <c r="B59" s="2">
        <v>60</v>
      </c>
      <c r="C59" s="2" t="s">
        <v>137</v>
      </c>
      <c r="D59" s="2">
        <v>18</v>
      </c>
      <c r="E59" s="1">
        <f t="shared" si="16"/>
        <v>96</v>
      </c>
      <c r="F59" s="1">
        <f t="shared" si="17"/>
        <v>200</v>
      </c>
      <c r="G59" s="1">
        <f t="shared" si="4"/>
        <v>1</v>
      </c>
      <c r="H59" s="1">
        <f t="shared" si="5"/>
        <v>72</v>
      </c>
      <c r="I59" s="1">
        <f t="shared" si="18"/>
        <v>24</v>
      </c>
      <c r="K59" s="1" t="s">
        <v>110</v>
      </c>
      <c r="L59" s="1" t="str">
        <f t="shared" si="6"/>
        <v xml:space="preserve"> </v>
      </c>
      <c r="M59" s="1">
        <f t="shared" si="7"/>
        <v>96</v>
      </c>
      <c r="N59" s="1" t="s">
        <v>143</v>
      </c>
      <c r="O59" s="1" t="str">
        <f t="shared" si="8"/>
        <v xml:space="preserve"> </v>
      </c>
      <c r="P59" s="1">
        <f t="shared" si="19"/>
        <v>57</v>
      </c>
      <c r="Q59" s="1" t="s">
        <v>144</v>
      </c>
      <c r="R59" s="1" t="s">
        <v>145</v>
      </c>
      <c r="S59" s="1" t="str">
        <f t="shared" si="9"/>
        <v xml:space="preserve"> </v>
      </c>
      <c r="T59" s="1">
        <f t="shared" si="10"/>
        <v>96</v>
      </c>
      <c r="U59" s="1" t="s">
        <v>146</v>
      </c>
      <c r="V59" s="1" t="str">
        <f t="shared" si="11"/>
        <v xml:space="preserve"> </v>
      </c>
      <c r="W59" s="1">
        <f t="shared" si="12"/>
        <v>24</v>
      </c>
      <c r="X59" s="1" t="s">
        <v>147</v>
      </c>
      <c r="Y59" s="1" t="str">
        <f t="shared" si="13"/>
        <v xml:space="preserve"> </v>
      </c>
      <c r="Z59" s="1" t="str">
        <f t="shared" si="14"/>
        <v>-</v>
      </c>
      <c r="AA59" s="1">
        <f t="shared" si="15"/>
        <v>72</v>
      </c>
    </row>
    <row r="60" spans="1:27" x14ac:dyDescent="0.2">
      <c r="A60" s="1">
        <v>58</v>
      </c>
      <c r="B60" s="2" t="s">
        <v>61</v>
      </c>
      <c r="C60" s="2" t="s">
        <v>137</v>
      </c>
      <c r="D60" s="2">
        <v>18</v>
      </c>
      <c r="E60" s="1">
        <f t="shared" si="16"/>
        <v>160</v>
      </c>
      <c r="F60" s="1">
        <f t="shared" si="17"/>
        <v>200</v>
      </c>
      <c r="G60" s="1">
        <f t="shared" si="4"/>
        <v>1</v>
      </c>
      <c r="H60" s="1">
        <f t="shared" si="5"/>
        <v>72</v>
      </c>
      <c r="I60" s="1">
        <f t="shared" si="18"/>
        <v>24</v>
      </c>
      <c r="K60" s="1" t="s">
        <v>110</v>
      </c>
      <c r="L60" s="1" t="str">
        <f t="shared" si="6"/>
        <v/>
      </c>
      <c r="M60" s="1">
        <f t="shared" si="7"/>
        <v>160</v>
      </c>
      <c r="N60" s="1" t="s">
        <v>143</v>
      </c>
      <c r="O60" s="1" t="str">
        <f t="shared" si="8"/>
        <v xml:space="preserve"> </v>
      </c>
      <c r="P60" s="1">
        <f t="shared" si="19"/>
        <v>58</v>
      </c>
      <c r="Q60" s="1" t="s">
        <v>144</v>
      </c>
      <c r="R60" s="1" t="s">
        <v>145</v>
      </c>
      <c r="S60" s="1" t="str">
        <f t="shared" si="9"/>
        <v/>
      </c>
      <c r="T60" s="1">
        <f t="shared" si="10"/>
        <v>160</v>
      </c>
      <c r="U60" s="1" t="s">
        <v>146</v>
      </c>
      <c r="V60" s="1" t="str">
        <f t="shared" si="11"/>
        <v xml:space="preserve"> </v>
      </c>
      <c r="W60" s="1">
        <f t="shared" si="12"/>
        <v>24</v>
      </c>
      <c r="X60" s="1" t="s">
        <v>147</v>
      </c>
      <c r="Y60" s="1" t="str">
        <f t="shared" si="13"/>
        <v xml:space="preserve"> </v>
      </c>
      <c r="Z60" s="1" t="str">
        <f t="shared" si="14"/>
        <v>-</v>
      </c>
      <c r="AA60" s="1">
        <f t="shared" si="15"/>
        <v>72</v>
      </c>
    </row>
    <row r="61" spans="1:27" x14ac:dyDescent="0.2">
      <c r="A61" s="1">
        <v>59</v>
      </c>
      <c r="B61" s="2">
        <v>0</v>
      </c>
      <c r="C61" s="2" t="s">
        <v>137</v>
      </c>
      <c r="D61" s="2">
        <v>68</v>
      </c>
      <c r="E61" s="1">
        <f t="shared" si="16"/>
        <v>0</v>
      </c>
      <c r="F61" s="1">
        <f t="shared" si="17"/>
        <v>200</v>
      </c>
      <c r="G61" s="1">
        <f t="shared" si="4"/>
        <v>1</v>
      </c>
      <c r="H61" s="1">
        <f t="shared" si="5"/>
        <v>72</v>
      </c>
      <c r="I61" s="1">
        <f t="shared" si="18"/>
        <v>104</v>
      </c>
      <c r="K61" s="1" t="s">
        <v>110</v>
      </c>
      <c r="L61" s="1" t="str">
        <f t="shared" si="6"/>
        <v xml:space="preserve">  </v>
      </c>
      <c r="M61" s="1">
        <f t="shared" si="7"/>
        <v>0</v>
      </c>
      <c r="N61" s="1" t="s">
        <v>143</v>
      </c>
      <c r="O61" s="1" t="str">
        <f t="shared" si="8"/>
        <v xml:space="preserve"> </v>
      </c>
      <c r="P61" s="1">
        <f t="shared" si="19"/>
        <v>59</v>
      </c>
      <c r="Q61" s="1" t="s">
        <v>144</v>
      </c>
      <c r="R61" s="1" t="s">
        <v>145</v>
      </c>
      <c r="S61" s="1" t="str">
        <f t="shared" si="9"/>
        <v xml:space="preserve">  </v>
      </c>
      <c r="T61" s="1">
        <f t="shared" si="10"/>
        <v>0</v>
      </c>
      <c r="U61" s="1" t="s">
        <v>146</v>
      </c>
      <c r="V61" s="1" t="str">
        <f t="shared" si="11"/>
        <v/>
      </c>
      <c r="W61" s="1">
        <f t="shared" si="12"/>
        <v>104</v>
      </c>
      <c r="X61" s="1" t="s">
        <v>147</v>
      </c>
      <c r="Y61" s="1" t="str">
        <f t="shared" si="13"/>
        <v xml:space="preserve"> </v>
      </c>
      <c r="Z61" s="1" t="str">
        <f t="shared" si="14"/>
        <v>-</v>
      </c>
      <c r="AA61" s="1">
        <f t="shared" si="15"/>
        <v>72</v>
      </c>
    </row>
    <row r="62" spans="1:27" x14ac:dyDescent="0.2">
      <c r="A62" s="1">
        <v>60</v>
      </c>
      <c r="B62" s="2">
        <v>20</v>
      </c>
      <c r="C62" s="2" t="s">
        <v>137</v>
      </c>
      <c r="D62" s="2">
        <v>68</v>
      </c>
      <c r="E62" s="1">
        <f t="shared" si="16"/>
        <v>32</v>
      </c>
      <c r="F62" s="1">
        <f t="shared" si="17"/>
        <v>200</v>
      </c>
      <c r="G62" s="1">
        <f t="shared" si="4"/>
        <v>1</v>
      </c>
      <c r="H62" s="1">
        <f t="shared" si="5"/>
        <v>72</v>
      </c>
      <c r="I62" s="1">
        <f t="shared" si="18"/>
        <v>104</v>
      </c>
      <c r="K62" s="1" t="s">
        <v>110</v>
      </c>
      <c r="L62" s="1" t="str">
        <f t="shared" si="6"/>
        <v xml:space="preserve"> </v>
      </c>
      <c r="M62" s="1">
        <f t="shared" si="7"/>
        <v>32</v>
      </c>
      <c r="N62" s="1" t="s">
        <v>143</v>
      </c>
      <c r="O62" s="1" t="str">
        <f t="shared" si="8"/>
        <v xml:space="preserve"> </v>
      </c>
      <c r="P62" s="1">
        <f t="shared" si="19"/>
        <v>60</v>
      </c>
      <c r="Q62" s="1" t="s">
        <v>144</v>
      </c>
      <c r="R62" s="1" t="s">
        <v>145</v>
      </c>
      <c r="S62" s="1" t="str">
        <f t="shared" si="9"/>
        <v xml:space="preserve"> </v>
      </c>
      <c r="T62" s="1">
        <f t="shared" si="10"/>
        <v>32</v>
      </c>
      <c r="U62" s="1" t="s">
        <v>146</v>
      </c>
      <c r="V62" s="1" t="str">
        <f t="shared" si="11"/>
        <v/>
      </c>
      <c r="W62" s="1">
        <f t="shared" si="12"/>
        <v>104</v>
      </c>
      <c r="X62" s="1" t="s">
        <v>147</v>
      </c>
      <c r="Y62" s="1" t="str">
        <f t="shared" si="13"/>
        <v xml:space="preserve"> </v>
      </c>
      <c r="Z62" s="1" t="str">
        <f t="shared" si="14"/>
        <v>-</v>
      </c>
      <c r="AA62" s="1">
        <f t="shared" si="15"/>
        <v>72</v>
      </c>
    </row>
    <row r="63" spans="1:27" x14ac:dyDescent="0.2">
      <c r="A63" s="1">
        <v>61</v>
      </c>
      <c r="B63" s="2">
        <v>40</v>
      </c>
      <c r="C63" s="2" t="s">
        <v>137</v>
      </c>
      <c r="D63" s="2">
        <v>68</v>
      </c>
      <c r="E63" s="1">
        <f t="shared" si="16"/>
        <v>64</v>
      </c>
      <c r="F63" s="1">
        <f t="shared" si="17"/>
        <v>200</v>
      </c>
      <c r="G63" s="1">
        <f t="shared" si="4"/>
        <v>1</v>
      </c>
      <c r="H63" s="1">
        <f t="shared" si="5"/>
        <v>72</v>
      </c>
      <c r="I63" s="1">
        <f t="shared" si="18"/>
        <v>104</v>
      </c>
      <c r="K63" s="1" t="s">
        <v>110</v>
      </c>
      <c r="L63" s="1" t="str">
        <f t="shared" si="6"/>
        <v xml:space="preserve"> </v>
      </c>
      <c r="M63" s="1">
        <f t="shared" si="7"/>
        <v>64</v>
      </c>
      <c r="N63" s="1" t="s">
        <v>143</v>
      </c>
      <c r="O63" s="1" t="str">
        <f t="shared" si="8"/>
        <v xml:space="preserve"> </v>
      </c>
      <c r="P63" s="1">
        <f t="shared" si="19"/>
        <v>61</v>
      </c>
      <c r="Q63" s="1" t="s">
        <v>144</v>
      </c>
      <c r="R63" s="1" t="s">
        <v>145</v>
      </c>
      <c r="S63" s="1" t="str">
        <f t="shared" si="9"/>
        <v xml:space="preserve"> </v>
      </c>
      <c r="T63" s="1">
        <f t="shared" si="10"/>
        <v>64</v>
      </c>
      <c r="U63" s="1" t="s">
        <v>146</v>
      </c>
      <c r="V63" s="1" t="str">
        <f t="shared" si="11"/>
        <v/>
      </c>
      <c r="W63" s="1">
        <f t="shared" si="12"/>
        <v>104</v>
      </c>
      <c r="X63" s="1" t="s">
        <v>147</v>
      </c>
      <c r="Y63" s="1" t="str">
        <f t="shared" si="13"/>
        <v xml:space="preserve"> </v>
      </c>
      <c r="Z63" s="1" t="str">
        <f t="shared" si="14"/>
        <v>-</v>
      </c>
      <c r="AA63" s="1">
        <f t="shared" si="15"/>
        <v>72</v>
      </c>
    </row>
    <row r="64" spans="1:27" x14ac:dyDescent="0.2">
      <c r="A64" s="1">
        <v>62</v>
      </c>
      <c r="B64" s="2">
        <v>60</v>
      </c>
      <c r="C64" s="2" t="s">
        <v>137</v>
      </c>
      <c r="D64" s="2">
        <v>68</v>
      </c>
      <c r="E64" s="1">
        <f t="shared" si="16"/>
        <v>96</v>
      </c>
      <c r="F64" s="1">
        <f t="shared" si="17"/>
        <v>200</v>
      </c>
      <c r="G64" s="1">
        <f t="shared" si="4"/>
        <v>1</v>
      </c>
      <c r="H64" s="1">
        <f t="shared" si="5"/>
        <v>72</v>
      </c>
      <c r="I64" s="1">
        <f t="shared" si="18"/>
        <v>104</v>
      </c>
      <c r="K64" s="1" t="s">
        <v>110</v>
      </c>
      <c r="L64" s="1" t="str">
        <f t="shared" si="6"/>
        <v xml:space="preserve"> </v>
      </c>
      <c r="M64" s="1">
        <f t="shared" si="7"/>
        <v>96</v>
      </c>
      <c r="N64" s="1" t="s">
        <v>143</v>
      </c>
      <c r="O64" s="1" t="str">
        <f t="shared" si="8"/>
        <v xml:space="preserve"> </v>
      </c>
      <c r="P64" s="1">
        <f t="shared" si="19"/>
        <v>62</v>
      </c>
      <c r="Q64" s="1" t="s">
        <v>144</v>
      </c>
      <c r="R64" s="1" t="s">
        <v>145</v>
      </c>
      <c r="S64" s="1" t="str">
        <f t="shared" si="9"/>
        <v xml:space="preserve"> </v>
      </c>
      <c r="T64" s="1">
        <f t="shared" si="10"/>
        <v>96</v>
      </c>
      <c r="U64" s="1" t="s">
        <v>146</v>
      </c>
      <c r="V64" s="1" t="str">
        <f t="shared" si="11"/>
        <v/>
      </c>
      <c r="W64" s="1">
        <f t="shared" si="12"/>
        <v>104</v>
      </c>
      <c r="X64" s="1" t="s">
        <v>147</v>
      </c>
      <c r="Y64" s="1" t="str">
        <f t="shared" si="13"/>
        <v xml:space="preserve"> </v>
      </c>
      <c r="Z64" s="1" t="str">
        <f t="shared" si="14"/>
        <v>-</v>
      </c>
      <c r="AA64" s="1">
        <f t="shared" si="15"/>
        <v>72</v>
      </c>
    </row>
    <row r="65" spans="1:27" x14ac:dyDescent="0.2">
      <c r="A65" s="1">
        <v>63</v>
      </c>
      <c r="B65" s="2">
        <v>80</v>
      </c>
      <c r="C65" s="2" t="s">
        <v>137</v>
      </c>
      <c r="D65" s="2">
        <v>68</v>
      </c>
      <c r="E65" s="1">
        <f t="shared" si="16"/>
        <v>128</v>
      </c>
      <c r="F65" s="1">
        <f t="shared" si="17"/>
        <v>200</v>
      </c>
      <c r="G65" s="1">
        <f t="shared" si="4"/>
        <v>1</v>
      </c>
      <c r="H65" s="1">
        <f t="shared" si="5"/>
        <v>72</v>
      </c>
      <c r="I65" s="1">
        <f t="shared" si="18"/>
        <v>104</v>
      </c>
      <c r="K65" s="1" t="s">
        <v>110</v>
      </c>
      <c r="L65" s="1" t="str">
        <f t="shared" si="6"/>
        <v/>
      </c>
      <c r="M65" s="1">
        <f t="shared" si="7"/>
        <v>128</v>
      </c>
      <c r="N65" s="1" t="s">
        <v>143</v>
      </c>
      <c r="O65" s="1" t="str">
        <f t="shared" si="8"/>
        <v xml:space="preserve"> </v>
      </c>
      <c r="P65" s="1">
        <f t="shared" si="19"/>
        <v>63</v>
      </c>
      <c r="Q65" s="1" t="s">
        <v>144</v>
      </c>
      <c r="R65" s="1" t="s">
        <v>145</v>
      </c>
      <c r="S65" s="1" t="str">
        <f t="shared" si="9"/>
        <v/>
      </c>
      <c r="T65" s="1">
        <f t="shared" si="10"/>
        <v>128</v>
      </c>
      <c r="U65" s="1" t="s">
        <v>146</v>
      </c>
      <c r="V65" s="1" t="str">
        <f t="shared" si="11"/>
        <v/>
      </c>
      <c r="W65" s="1">
        <f t="shared" si="12"/>
        <v>104</v>
      </c>
      <c r="X65" s="1" t="s">
        <v>147</v>
      </c>
      <c r="Y65" s="1" t="str">
        <f t="shared" si="13"/>
        <v xml:space="preserve"> </v>
      </c>
      <c r="Z65" s="1" t="str">
        <f t="shared" si="14"/>
        <v>-</v>
      </c>
      <c r="AA65" s="1">
        <f t="shared" si="15"/>
        <v>72</v>
      </c>
    </row>
    <row r="66" spans="1:27" x14ac:dyDescent="0.2">
      <c r="A66" s="1">
        <v>64</v>
      </c>
      <c r="B66" s="2" t="s">
        <v>61</v>
      </c>
      <c r="C66" s="2" t="s">
        <v>137</v>
      </c>
      <c r="D66" s="2">
        <v>68</v>
      </c>
      <c r="E66" s="1">
        <f t="shared" ref="E66:E97" si="20">HEX2DEC(B66)</f>
        <v>160</v>
      </c>
      <c r="F66" s="1">
        <f t="shared" ref="F66:F97" si="21">HEX2DEC(C66)</f>
        <v>200</v>
      </c>
      <c r="G66" s="1">
        <f t="shared" si="4"/>
        <v>1</v>
      </c>
      <c r="H66" s="1">
        <f t="shared" si="5"/>
        <v>72</v>
      </c>
      <c r="I66" s="1">
        <f t="shared" ref="I66:I97" si="22">HEX2DEC(D66)</f>
        <v>104</v>
      </c>
      <c r="K66" s="1" t="s">
        <v>110</v>
      </c>
      <c r="L66" s="1" t="str">
        <f t="shared" si="6"/>
        <v/>
      </c>
      <c r="M66" s="1">
        <f t="shared" si="7"/>
        <v>160</v>
      </c>
      <c r="N66" s="1" t="s">
        <v>143</v>
      </c>
      <c r="O66" s="1" t="str">
        <f t="shared" si="8"/>
        <v xml:space="preserve"> </v>
      </c>
      <c r="P66" s="1">
        <f t="shared" ref="P66:P97" si="23">A66</f>
        <v>64</v>
      </c>
      <c r="Q66" s="1" t="s">
        <v>144</v>
      </c>
      <c r="R66" s="1" t="s">
        <v>145</v>
      </c>
      <c r="S66" s="1" t="str">
        <f t="shared" si="9"/>
        <v/>
      </c>
      <c r="T66" s="1">
        <f t="shared" si="10"/>
        <v>160</v>
      </c>
      <c r="U66" s="1" t="s">
        <v>146</v>
      </c>
      <c r="V66" s="1" t="str">
        <f t="shared" si="11"/>
        <v/>
      </c>
      <c r="W66" s="1">
        <f t="shared" si="12"/>
        <v>104</v>
      </c>
      <c r="X66" s="1" t="s">
        <v>147</v>
      </c>
      <c r="Y66" s="1" t="str">
        <f t="shared" si="13"/>
        <v xml:space="preserve"> </v>
      </c>
      <c r="Z66" s="1" t="str">
        <f t="shared" si="14"/>
        <v>-</v>
      </c>
      <c r="AA66" s="1">
        <f t="shared" si="15"/>
        <v>72</v>
      </c>
    </row>
    <row r="67" spans="1:27" x14ac:dyDescent="0.2">
      <c r="A67" s="1">
        <v>65</v>
      </c>
      <c r="B67" s="2" t="s">
        <v>119</v>
      </c>
      <c r="C67" s="2" t="s">
        <v>137</v>
      </c>
      <c r="D67" s="2">
        <v>68</v>
      </c>
      <c r="E67" s="1">
        <f t="shared" si="20"/>
        <v>192</v>
      </c>
      <c r="F67" s="1">
        <f t="shared" si="21"/>
        <v>200</v>
      </c>
      <c r="G67" s="1">
        <f t="shared" ref="G67:G130" si="24">_xlfn.BITRSHIFT(_xlfn.BITAND(F67,2^7),7)</f>
        <v>1</v>
      </c>
      <c r="H67" s="1">
        <f t="shared" ref="H67:H130" si="25">_xlfn.BITAND(F67,127)</f>
        <v>72</v>
      </c>
      <c r="I67" s="1">
        <f t="shared" si="22"/>
        <v>104</v>
      </c>
      <c r="K67" s="1" t="s">
        <v>110</v>
      </c>
      <c r="L67" s="1" t="str">
        <f t="shared" ref="L67:L130" si="26">IF(M67&lt;10,"  ",IF(M67&lt;100," ",""))</f>
        <v/>
      </c>
      <c r="M67" s="1">
        <f t="shared" ref="M67:M130" si="27">E67</f>
        <v>192</v>
      </c>
      <c r="N67" s="1" t="s">
        <v>143</v>
      </c>
      <c r="O67" s="1" t="str">
        <f t="shared" ref="O67:O130" si="28">IF(P67&lt;10,"  ",IF(P67&lt;100," ",""))</f>
        <v xml:space="preserve"> </v>
      </c>
      <c r="P67" s="1">
        <f t="shared" si="23"/>
        <v>65</v>
      </c>
      <c r="Q67" s="1" t="s">
        <v>144</v>
      </c>
      <c r="R67" s="1" t="s">
        <v>145</v>
      </c>
      <c r="S67" s="1" t="str">
        <f t="shared" ref="S67:S130" si="29">IF(T67&lt;10,"  ",IF(T67&lt;100," ",""))</f>
        <v/>
      </c>
      <c r="T67" s="1">
        <f t="shared" ref="T67:T130" si="30">E67</f>
        <v>192</v>
      </c>
      <c r="U67" s="1" t="s">
        <v>146</v>
      </c>
      <c r="V67" s="1" t="str">
        <f t="shared" ref="V67:V130" si="31">IF(W67&lt;10,"  ",IF(W67&lt;100," ",""))</f>
        <v/>
      </c>
      <c r="W67" s="1">
        <f t="shared" ref="W67:W130" si="32">I67</f>
        <v>104</v>
      </c>
      <c r="X67" s="1" t="s">
        <v>147</v>
      </c>
      <c r="Y67" s="1" t="str">
        <f t="shared" ref="Y67:Y130" si="33">IF(AA67&lt;10,"  ",IF(AA67&lt;100," ",""))</f>
        <v xml:space="preserve"> </v>
      </c>
      <c r="Z67" s="1" t="str">
        <f t="shared" ref="Z67:Z130" si="34">IF(G67=1,"-","+")</f>
        <v>-</v>
      </c>
      <c r="AA67" s="1">
        <f t="shared" ref="AA67:AA130" si="35">H67</f>
        <v>72</v>
      </c>
    </row>
    <row r="68" spans="1:27" x14ac:dyDescent="0.2">
      <c r="A68" s="1">
        <v>66</v>
      </c>
      <c r="B68" s="2" t="s">
        <v>11</v>
      </c>
      <c r="C68" s="2" t="s">
        <v>137</v>
      </c>
      <c r="D68" s="2">
        <v>68</v>
      </c>
      <c r="E68" s="1">
        <f t="shared" si="20"/>
        <v>224</v>
      </c>
      <c r="F68" s="1">
        <f t="shared" si="21"/>
        <v>200</v>
      </c>
      <c r="G68" s="1">
        <f t="shared" si="24"/>
        <v>1</v>
      </c>
      <c r="H68" s="1">
        <f t="shared" si="25"/>
        <v>72</v>
      </c>
      <c r="I68" s="1">
        <f t="shared" si="22"/>
        <v>104</v>
      </c>
      <c r="K68" s="1" t="s">
        <v>110</v>
      </c>
      <c r="L68" s="1" t="str">
        <f t="shared" si="26"/>
        <v/>
      </c>
      <c r="M68" s="1">
        <f t="shared" si="27"/>
        <v>224</v>
      </c>
      <c r="N68" s="1" t="s">
        <v>143</v>
      </c>
      <c r="O68" s="1" t="str">
        <f t="shared" si="28"/>
        <v xml:space="preserve"> </v>
      </c>
      <c r="P68" s="1">
        <f t="shared" si="23"/>
        <v>66</v>
      </c>
      <c r="Q68" s="1" t="s">
        <v>144</v>
      </c>
      <c r="R68" s="1" t="s">
        <v>145</v>
      </c>
      <c r="S68" s="1" t="str">
        <f t="shared" si="29"/>
        <v/>
      </c>
      <c r="T68" s="1">
        <f t="shared" si="30"/>
        <v>224</v>
      </c>
      <c r="U68" s="1" t="s">
        <v>146</v>
      </c>
      <c r="V68" s="1" t="str">
        <f t="shared" si="31"/>
        <v/>
      </c>
      <c r="W68" s="1">
        <f t="shared" si="32"/>
        <v>104</v>
      </c>
      <c r="X68" s="1" t="s">
        <v>147</v>
      </c>
      <c r="Y68" s="1" t="str">
        <f t="shared" si="33"/>
        <v xml:space="preserve"> </v>
      </c>
      <c r="Z68" s="1" t="str">
        <f t="shared" si="34"/>
        <v>-</v>
      </c>
      <c r="AA68" s="1">
        <f t="shared" si="35"/>
        <v>72</v>
      </c>
    </row>
    <row r="69" spans="1:27" x14ac:dyDescent="0.2">
      <c r="A69" s="1">
        <v>67</v>
      </c>
      <c r="B69" s="2">
        <v>0</v>
      </c>
      <c r="C69" s="2">
        <v>78</v>
      </c>
      <c r="D69" s="2">
        <v>0</v>
      </c>
      <c r="E69" s="1">
        <f t="shared" si="20"/>
        <v>0</v>
      </c>
      <c r="F69" s="1">
        <f t="shared" si="21"/>
        <v>120</v>
      </c>
      <c r="G69" s="1">
        <f t="shared" si="24"/>
        <v>0</v>
      </c>
      <c r="H69" s="1">
        <f t="shared" si="25"/>
        <v>120</v>
      </c>
      <c r="I69" s="1">
        <f t="shared" si="22"/>
        <v>0</v>
      </c>
      <c r="K69" s="1" t="s">
        <v>110</v>
      </c>
      <c r="L69" s="1" t="str">
        <f t="shared" si="26"/>
        <v xml:space="preserve">  </v>
      </c>
      <c r="M69" s="1">
        <f t="shared" si="27"/>
        <v>0</v>
      </c>
      <c r="N69" s="1" t="s">
        <v>143</v>
      </c>
      <c r="O69" s="1" t="str">
        <f t="shared" si="28"/>
        <v xml:space="preserve"> </v>
      </c>
      <c r="P69" s="1">
        <f t="shared" si="23"/>
        <v>67</v>
      </c>
      <c r="Q69" s="1" t="s">
        <v>144</v>
      </c>
      <c r="R69" s="1" t="s">
        <v>145</v>
      </c>
      <c r="S69" s="1" t="str">
        <f t="shared" si="29"/>
        <v xml:space="preserve">  </v>
      </c>
      <c r="T69" s="1">
        <f t="shared" si="30"/>
        <v>0</v>
      </c>
      <c r="U69" s="1" t="s">
        <v>146</v>
      </c>
      <c r="V69" s="1" t="str">
        <f t="shared" si="31"/>
        <v xml:space="preserve">  </v>
      </c>
      <c r="W69" s="1">
        <f t="shared" si="32"/>
        <v>0</v>
      </c>
      <c r="X69" s="1" t="s">
        <v>147</v>
      </c>
      <c r="Y69" s="1" t="str">
        <f t="shared" si="33"/>
        <v/>
      </c>
      <c r="Z69" s="1" t="str">
        <f t="shared" si="34"/>
        <v>+</v>
      </c>
      <c r="AA69" s="1">
        <f t="shared" si="35"/>
        <v>120</v>
      </c>
    </row>
    <row r="70" spans="1:27" x14ac:dyDescent="0.2">
      <c r="A70" s="1">
        <v>68</v>
      </c>
      <c r="B70" s="2">
        <v>0</v>
      </c>
      <c r="C70" s="2" t="s">
        <v>65</v>
      </c>
      <c r="D70" s="2">
        <v>70</v>
      </c>
      <c r="E70" s="1">
        <f t="shared" si="20"/>
        <v>0</v>
      </c>
      <c r="F70" s="1">
        <f t="shared" si="21"/>
        <v>176</v>
      </c>
      <c r="G70" s="1">
        <f t="shared" si="24"/>
        <v>1</v>
      </c>
      <c r="H70" s="1">
        <f t="shared" si="25"/>
        <v>48</v>
      </c>
      <c r="I70" s="1">
        <f t="shared" si="22"/>
        <v>112</v>
      </c>
      <c r="K70" s="1" t="s">
        <v>110</v>
      </c>
      <c r="L70" s="1" t="str">
        <f t="shared" si="26"/>
        <v xml:space="preserve">  </v>
      </c>
      <c r="M70" s="1">
        <f t="shared" si="27"/>
        <v>0</v>
      </c>
      <c r="N70" s="1" t="s">
        <v>143</v>
      </c>
      <c r="O70" s="1" t="str">
        <f t="shared" si="28"/>
        <v xml:space="preserve"> </v>
      </c>
      <c r="P70" s="1">
        <f t="shared" si="23"/>
        <v>68</v>
      </c>
      <c r="Q70" s="1" t="s">
        <v>144</v>
      </c>
      <c r="R70" s="1" t="s">
        <v>145</v>
      </c>
      <c r="S70" s="1" t="str">
        <f t="shared" si="29"/>
        <v xml:space="preserve">  </v>
      </c>
      <c r="T70" s="1">
        <f t="shared" si="30"/>
        <v>0</v>
      </c>
      <c r="U70" s="1" t="s">
        <v>146</v>
      </c>
      <c r="V70" s="1" t="str">
        <f t="shared" si="31"/>
        <v/>
      </c>
      <c r="W70" s="1">
        <f t="shared" si="32"/>
        <v>112</v>
      </c>
      <c r="X70" s="1" t="s">
        <v>147</v>
      </c>
      <c r="Y70" s="1" t="str">
        <f t="shared" si="33"/>
        <v xml:space="preserve"> </v>
      </c>
      <c r="Z70" s="1" t="str">
        <f t="shared" si="34"/>
        <v>-</v>
      </c>
      <c r="AA70" s="1">
        <f t="shared" si="35"/>
        <v>48</v>
      </c>
    </row>
    <row r="71" spans="1:27" x14ac:dyDescent="0.2">
      <c r="A71" s="1">
        <v>69</v>
      </c>
      <c r="B71" s="2">
        <v>20</v>
      </c>
      <c r="C71" s="2" t="s">
        <v>76</v>
      </c>
      <c r="D71" s="2">
        <v>70</v>
      </c>
      <c r="E71" s="1">
        <f t="shared" si="20"/>
        <v>32</v>
      </c>
      <c r="F71" s="1">
        <f t="shared" si="21"/>
        <v>240</v>
      </c>
      <c r="G71" s="1">
        <f t="shared" si="24"/>
        <v>1</v>
      </c>
      <c r="H71" s="1">
        <f t="shared" si="25"/>
        <v>112</v>
      </c>
      <c r="I71" s="1">
        <f t="shared" si="22"/>
        <v>112</v>
      </c>
      <c r="K71" s="1" t="s">
        <v>110</v>
      </c>
      <c r="L71" s="1" t="str">
        <f t="shared" si="26"/>
        <v xml:space="preserve"> </v>
      </c>
      <c r="M71" s="1">
        <f t="shared" si="27"/>
        <v>32</v>
      </c>
      <c r="N71" s="1" t="s">
        <v>143</v>
      </c>
      <c r="O71" s="1" t="str">
        <f t="shared" si="28"/>
        <v xml:space="preserve"> </v>
      </c>
      <c r="P71" s="1">
        <f t="shared" si="23"/>
        <v>69</v>
      </c>
      <c r="Q71" s="1" t="s">
        <v>144</v>
      </c>
      <c r="R71" s="1" t="s">
        <v>145</v>
      </c>
      <c r="S71" s="1" t="str">
        <f t="shared" si="29"/>
        <v xml:space="preserve"> </v>
      </c>
      <c r="T71" s="1">
        <f t="shared" si="30"/>
        <v>32</v>
      </c>
      <c r="U71" s="1" t="s">
        <v>146</v>
      </c>
      <c r="V71" s="1" t="str">
        <f t="shared" si="31"/>
        <v/>
      </c>
      <c r="W71" s="1">
        <f t="shared" si="32"/>
        <v>112</v>
      </c>
      <c r="X71" s="1" t="s">
        <v>147</v>
      </c>
      <c r="Y71" s="1" t="str">
        <f t="shared" si="33"/>
        <v/>
      </c>
      <c r="Z71" s="1" t="str">
        <f t="shared" si="34"/>
        <v>-</v>
      </c>
      <c r="AA71" s="1">
        <f t="shared" si="35"/>
        <v>112</v>
      </c>
    </row>
    <row r="72" spans="1:27" x14ac:dyDescent="0.2">
      <c r="A72" s="1">
        <v>70</v>
      </c>
      <c r="B72" s="2">
        <v>40</v>
      </c>
      <c r="C72" s="2" t="s">
        <v>65</v>
      </c>
      <c r="D72" s="2">
        <v>70</v>
      </c>
      <c r="E72" s="1">
        <f t="shared" si="20"/>
        <v>64</v>
      </c>
      <c r="F72" s="1">
        <f t="shared" si="21"/>
        <v>176</v>
      </c>
      <c r="G72" s="1">
        <f t="shared" si="24"/>
        <v>1</v>
      </c>
      <c r="H72" s="1">
        <f t="shared" si="25"/>
        <v>48</v>
      </c>
      <c r="I72" s="1">
        <f t="shared" si="22"/>
        <v>112</v>
      </c>
      <c r="K72" s="1" t="s">
        <v>110</v>
      </c>
      <c r="L72" s="1" t="str">
        <f t="shared" si="26"/>
        <v xml:space="preserve"> </v>
      </c>
      <c r="M72" s="1">
        <f t="shared" si="27"/>
        <v>64</v>
      </c>
      <c r="N72" s="1" t="s">
        <v>143</v>
      </c>
      <c r="O72" s="1" t="str">
        <f t="shared" si="28"/>
        <v xml:space="preserve"> </v>
      </c>
      <c r="P72" s="1">
        <f t="shared" si="23"/>
        <v>70</v>
      </c>
      <c r="Q72" s="1" t="s">
        <v>144</v>
      </c>
      <c r="R72" s="1" t="s">
        <v>145</v>
      </c>
      <c r="S72" s="1" t="str">
        <f t="shared" si="29"/>
        <v xml:space="preserve"> </v>
      </c>
      <c r="T72" s="1">
        <f t="shared" si="30"/>
        <v>64</v>
      </c>
      <c r="U72" s="1" t="s">
        <v>146</v>
      </c>
      <c r="V72" s="1" t="str">
        <f t="shared" si="31"/>
        <v/>
      </c>
      <c r="W72" s="1">
        <f t="shared" si="32"/>
        <v>112</v>
      </c>
      <c r="X72" s="1" t="s">
        <v>147</v>
      </c>
      <c r="Y72" s="1" t="str">
        <f t="shared" si="33"/>
        <v xml:space="preserve"> </v>
      </c>
      <c r="Z72" s="1" t="str">
        <f t="shared" si="34"/>
        <v>-</v>
      </c>
      <c r="AA72" s="1">
        <f t="shared" si="35"/>
        <v>48</v>
      </c>
    </row>
    <row r="73" spans="1:27" x14ac:dyDescent="0.2">
      <c r="A73" s="1">
        <v>71</v>
      </c>
      <c r="B73" s="2">
        <v>60</v>
      </c>
      <c r="C73" s="2" t="s">
        <v>76</v>
      </c>
      <c r="D73" s="2">
        <v>70</v>
      </c>
      <c r="E73" s="1">
        <f t="shared" si="20"/>
        <v>96</v>
      </c>
      <c r="F73" s="1">
        <f t="shared" si="21"/>
        <v>240</v>
      </c>
      <c r="G73" s="1">
        <f t="shared" si="24"/>
        <v>1</v>
      </c>
      <c r="H73" s="1">
        <f t="shared" si="25"/>
        <v>112</v>
      </c>
      <c r="I73" s="1">
        <f t="shared" si="22"/>
        <v>112</v>
      </c>
      <c r="K73" s="1" t="s">
        <v>110</v>
      </c>
      <c r="L73" s="1" t="str">
        <f t="shared" si="26"/>
        <v xml:space="preserve"> </v>
      </c>
      <c r="M73" s="1">
        <f t="shared" si="27"/>
        <v>96</v>
      </c>
      <c r="N73" s="1" t="s">
        <v>143</v>
      </c>
      <c r="O73" s="1" t="str">
        <f t="shared" si="28"/>
        <v xml:space="preserve"> </v>
      </c>
      <c r="P73" s="1">
        <f t="shared" si="23"/>
        <v>71</v>
      </c>
      <c r="Q73" s="1" t="s">
        <v>144</v>
      </c>
      <c r="R73" s="1" t="s">
        <v>145</v>
      </c>
      <c r="S73" s="1" t="str">
        <f t="shared" si="29"/>
        <v xml:space="preserve"> </v>
      </c>
      <c r="T73" s="1">
        <f t="shared" si="30"/>
        <v>96</v>
      </c>
      <c r="U73" s="1" t="s">
        <v>146</v>
      </c>
      <c r="V73" s="1" t="str">
        <f t="shared" si="31"/>
        <v/>
      </c>
      <c r="W73" s="1">
        <f t="shared" si="32"/>
        <v>112</v>
      </c>
      <c r="X73" s="1" t="s">
        <v>147</v>
      </c>
      <c r="Y73" s="1" t="str">
        <f t="shared" si="33"/>
        <v/>
      </c>
      <c r="Z73" s="1" t="str">
        <f t="shared" si="34"/>
        <v>-</v>
      </c>
      <c r="AA73" s="1">
        <f t="shared" si="35"/>
        <v>112</v>
      </c>
    </row>
    <row r="74" spans="1:27" x14ac:dyDescent="0.2">
      <c r="A74" s="1">
        <v>72</v>
      </c>
      <c r="B74" s="2">
        <v>80</v>
      </c>
      <c r="C74" s="2" t="s">
        <v>65</v>
      </c>
      <c r="D74" s="2">
        <v>70</v>
      </c>
      <c r="E74" s="1">
        <f t="shared" si="20"/>
        <v>128</v>
      </c>
      <c r="F74" s="1">
        <f t="shared" si="21"/>
        <v>176</v>
      </c>
      <c r="G74" s="1">
        <f t="shared" si="24"/>
        <v>1</v>
      </c>
      <c r="H74" s="1">
        <f t="shared" si="25"/>
        <v>48</v>
      </c>
      <c r="I74" s="1">
        <f t="shared" si="22"/>
        <v>112</v>
      </c>
      <c r="K74" s="1" t="s">
        <v>110</v>
      </c>
      <c r="L74" s="1" t="str">
        <f t="shared" si="26"/>
        <v/>
      </c>
      <c r="M74" s="1">
        <f t="shared" si="27"/>
        <v>128</v>
      </c>
      <c r="N74" s="1" t="s">
        <v>143</v>
      </c>
      <c r="O74" s="1" t="str">
        <f t="shared" si="28"/>
        <v xml:space="preserve"> </v>
      </c>
      <c r="P74" s="1">
        <f t="shared" si="23"/>
        <v>72</v>
      </c>
      <c r="Q74" s="1" t="s">
        <v>144</v>
      </c>
      <c r="R74" s="1" t="s">
        <v>145</v>
      </c>
      <c r="S74" s="1" t="str">
        <f t="shared" si="29"/>
        <v/>
      </c>
      <c r="T74" s="1">
        <f t="shared" si="30"/>
        <v>128</v>
      </c>
      <c r="U74" s="1" t="s">
        <v>146</v>
      </c>
      <c r="V74" s="1" t="str">
        <f t="shared" si="31"/>
        <v/>
      </c>
      <c r="W74" s="1">
        <f t="shared" si="32"/>
        <v>112</v>
      </c>
      <c r="X74" s="1" t="s">
        <v>147</v>
      </c>
      <c r="Y74" s="1" t="str">
        <f t="shared" si="33"/>
        <v xml:space="preserve"> </v>
      </c>
      <c r="Z74" s="1" t="str">
        <f t="shared" si="34"/>
        <v>-</v>
      </c>
      <c r="AA74" s="1">
        <f t="shared" si="35"/>
        <v>48</v>
      </c>
    </row>
    <row r="75" spans="1:27" x14ac:dyDescent="0.2">
      <c r="A75" s="1">
        <v>73</v>
      </c>
      <c r="B75" s="2" t="s">
        <v>61</v>
      </c>
      <c r="C75" s="2" t="s">
        <v>76</v>
      </c>
      <c r="D75" s="2">
        <v>70</v>
      </c>
      <c r="E75" s="1">
        <f t="shared" si="20"/>
        <v>160</v>
      </c>
      <c r="F75" s="1">
        <f t="shared" si="21"/>
        <v>240</v>
      </c>
      <c r="G75" s="1">
        <f t="shared" si="24"/>
        <v>1</v>
      </c>
      <c r="H75" s="1">
        <f t="shared" si="25"/>
        <v>112</v>
      </c>
      <c r="I75" s="1">
        <f t="shared" si="22"/>
        <v>112</v>
      </c>
      <c r="K75" s="1" t="s">
        <v>110</v>
      </c>
      <c r="L75" s="1" t="str">
        <f t="shared" si="26"/>
        <v/>
      </c>
      <c r="M75" s="1">
        <f t="shared" si="27"/>
        <v>160</v>
      </c>
      <c r="N75" s="1" t="s">
        <v>143</v>
      </c>
      <c r="O75" s="1" t="str">
        <f t="shared" si="28"/>
        <v xml:space="preserve"> </v>
      </c>
      <c r="P75" s="1">
        <f t="shared" si="23"/>
        <v>73</v>
      </c>
      <c r="Q75" s="1" t="s">
        <v>144</v>
      </c>
      <c r="R75" s="1" t="s">
        <v>145</v>
      </c>
      <c r="S75" s="1" t="str">
        <f t="shared" si="29"/>
        <v/>
      </c>
      <c r="T75" s="1">
        <f t="shared" si="30"/>
        <v>160</v>
      </c>
      <c r="U75" s="1" t="s">
        <v>146</v>
      </c>
      <c r="V75" s="1" t="str">
        <f t="shared" si="31"/>
        <v/>
      </c>
      <c r="W75" s="1">
        <f t="shared" si="32"/>
        <v>112</v>
      </c>
      <c r="X75" s="1" t="s">
        <v>147</v>
      </c>
      <c r="Y75" s="1" t="str">
        <f t="shared" si="33"/>
        <v/>
      </c>
      <c r="Z75" s="1" t="str">
        <f t="shared" si="34"/>
        <v>-</v>
      </c>
      <c r="AA75" s="1">
        <f t="shared" si="35"/>
        <v>112</v>
      </c>
    </row>
    <row r="76" spans="1:27" x14ac:dyDescent="0.2">
      <c r="A76" s="1">
        <v>74</v>
      </c>
      <c r="B76" s="2" t="s">
        <v>119</v>
      </c>
      <c r="C76" s="2" t="s">
        <v>65</v>
      </c>
      <c r="D76" s="2">
        <v>70</v>
      </c>
      <c r="E76" s="1">
        <f t="shared" si="20"/>
        <v>192</v>
      </c>
      <c r="F76" s="1">
        <f t="shared" si="21"/>
        <v>176</v>
      </c>
      <c r="G76" s="1">
        <f t="shared" si="24"/>
        <v>1</v>
      </c>
      <c r="H76" s="1">
        <f t="shared" si="25"/>
        <v>48</v>
      </c>
      <c r="I76" s="1">
        <f t="shared" si="22"/>
        <v>112</v>
      </c>
      <c r="K76" s="1" t="s">
        <v>110</v>
      </c>
      <c r="L76" s="1" t="str">
        <f t="shared" si="26"/>
        <v/>
      </c>
      <c r="M76" s="1">
        <f t="shared" si="27"/>
        <v>192</v>
      </c>
      <c r="N76" s="1" t="s">
        <v>143</v>
      </c>
      <c r="O76" s="1" t="str">
        <f t="shared" si="28"/>
        <v xml:space="preserve"> </v>
      </c>
      <c r="P76" s="1">
        <f t="shared" si="23"/>
        <v>74</v>
      </c>
      <c r="Q76" s="1" t="s">
        <v>144</v>
      </c>
      <c r="R76" s="1" t="s">
        <v>145</v>
      </c>
      <c r="S76" s="1" t="str">
        <f t="shared" si="29"/>
        <v/>
      </c>
      <c r="T76" s="1">
        <f t="shared" si="30"/>
        <v>192</v>
      </c>
      <c r="U76" s="1" t="s">
        <v>146</v>
      </c>
      <c r="V76" s="1" t="str">
        <f t="shared" si="31"/>
        <v/>
      </c>
      <c r="W76" s="1">
        <f t="shared" si="32"/>
        <v>112</v>
      </c>
      <c r="X76" s="1" t="s">
        <v>147</v>
      </c>
      <c r="Y76" s="1" t="str">
        <f t="shared" si="33"/>
        <v xml:space="preserve"> </v>
      </c>
      <c r="Z76" s="1" t="str">
        <f t="shared" si="34"/>
        <v>-</v>
      </c>
      <c r="AA76" s="1">
        <f t="shared" si="35"/>
        <v>48</v>
      </c>
    </row>
    <row r="77" spans="1:27" x14ac:dyDescent="0.2">
      <c r="A77" s="1">
        <v>75</v>
      </c>
      <c r="B77" s="2" t="s">
        <v>11</v>
      </c>
      <c r="C77" s="2" t="s">
        <v>76</v>
      </c>
      <c r="D77" s="2">
        <v>70</v>
      </c>
      <c r="E77" s="1">
        <f t="shared" si="20"/>
        <v>224</v>
      </c>
      <c r="F77" s="1">
        <f t="shared" si="21"/>
        <v>240</v>
      </c>
      <c r="G77" s="1">
        <f t="shared" si="24"/>
        <v>1</v>
      </c>
      <c r="H77" s="1">
        <f t="shared" si="25"/>
        <v>112</v>
      </c>
      <c r="I77" s="1">
        <f t="shared" si="22"/>
        <v>112</v>
      </c>
      <c r="K77" s="1" t="s">
        <v>110</v>
      </c>
      <c r="L77" s="1" t="str">
        <f t="shared" si="26"/>
        <v/>
      </c>
      <c r="M77" s="1">
        <f t="shared" si="27"/>
        <v>224</v>
      </c>
      <c r="N77" s="1" t="s">
        <v>143</v>
      </c>
      <c r="O77" s="1" t="str">
        <f t="shared" si="28"/>
        <v xml:space="preserve"> </v>
      </c>
      <c r="P77" s="1">
        <f t="shared" si="23"/>
        <v>75</v>
      </c>
      <c r="Q77" s="1" t="s">
        <v>144</v>
      </c>
      <c r="R77" s="1" t="s">
        <v>145</v>
      </c>
      <c r="S77" s="1" t="str">
        <f t="shared" si="29"/>
        <v/>
      </c>
      <c r="T77" s="1">
        <f t="shared" si="30"/>
        <v>224</v>
      </c>
      <c r="U77" s="1" t="s">
        <v>146</v>
      </c>
      <c r="V77" s="1" t="str">
        <f t="shared" si="31"/>
        <v/>
      </c>
      <c r="W77" s="1">
        <f t="shared" si="32"/>
        <v>112</v>
      </c>
      <c r="X77" s="1" t="s">
        <v>147</v>
      </c>
      <c r="Y77" s="1" t="str">
        <f t="shared" si="33"/>
        <v/>
      </c>
      <c r="Z77" s="1" t="str">
        <f t="shared" si="34"/>
        <v>-</v>
      </c>
      <c r="AA77" s="1">
        <f t="shared" si="35"/>
        <v>112</v>
      </c>
    </row>
    <row r="78" spans="1:27" x14ac:dyDescent="0.2">
      <c r="A78" s="1">
        <v>76</v>
      </c>
      <c r="B78" s="2">
        <v>0</v>
      </c>
      <c r="C78" s="2" t="s">
        <v>76</v>
      </c>
      <c r="D78" s="2">
        <v>34</v>
      </c>
      <c r="E78" s="1">
        <f t="shared" si="20"/>
        <v>0</v>
      </c>
      <c r="F78" s="1">
        <f t="shared" si="21"/>
        <v>240</v>
      </c>
      <c r="G78" s="1">
        <f t="shared" si="24"/>
        <v>1</v>
      </c>
      <c r="H78" s="1">
        <f t="shared" si="25"/>
        <v>112</v>
      </c>
      <c r="I78" s="1">
        <f t="shared" si="22"/>
        <v>52</v>
      </c>
      <c r="K78" s="1" t="s">
        <v>110</v>
      </c>
      <c r="L78" s="1" t="str">
        <f t="shared" si="26"/>
        <v xml:space="preserve">  </v>
      </c>
      <c r="M78" s="1">
        <f t="shared" si="27"/>
        <v>0</v>
      </c>
      <c r="N78" s="1" t="s">
        <v>143</v>
      </c>
      <c r="O78" s="1" t="str">
        <f t="shared" si="28"/>
        <v xml:space="preserve"> </v>
      </c>
      <c r="P78" s="1">
        <f t="shared" si="23"/>
        <v>76</v>
      </c>
      <c r="Q78" s="1" t="s">
        <v>144</v>
      </c>
      <c r="R78" s="1" t="s">
        <v>145</v>
      </c>
      <c r="S78" s="1" t="str">
        <f t="shared" si="29"/>
        <v xml:space="preserve">  </v>
      </c>
      <c r="T78" s="1">
        <f t="shared" si="30"/>
        <v>0</v>
      </c>
      <c r="U78" s="1" t="s">
        <v>146</v>
      </c>
      <c r="V78" s="1" t="str">
        <f t="shared" si="31"/>
        <v xml:space="preserve"> </v>
      </c>
      <c r="W78" s="1">
        <f t="shared" si="32"/>
        <v>52</v>
      </c>
      <c r="X78" s="1" t="s">
        <v>147</v>
      </c>
      <c r="Y78" s="1" t="str">
        <f t="shared" si="33"/>
        <v/>
      </c>
      <c r="Z78" s="1" t="str">
        <f t="shared" si="34"/>
        <v>-</v>
      </c>
      <c r="AA78" s="1">
        <f t="shared" si="35"/>
        <v>112</v>
      </c>
    </row>
    <row r="79" spans="1:27" x14ac:dyDescent="0.2">
      <c r="A79" s="1">
        <v>77</v>
      </c>
      <c r="B79" s="2">
        <v>59</v>
      </c>
      <c r="C79" s="2" t="s">
        <v>76</v>
      </c>
      <c r="D79" s="2">
        <v>44</v>
      </c>
      <c r="E79" s="1">
        <f t="shared" si="20"/>
        <v>89</v>
      </c>
      <c r="F79" s="1">
        <f t="shared" si="21"/>
        <v>240</v>
      </c>
      <c r="G79" s="1">
        <f t="shared" si="24"/>
        <v>1</v>
      </c>
      <c r="H79" s="1">
        <f t="shared" si="25"/>
        <v>112</v>
      </c>
      <c r="I79" s="1">
        <f t="shared" si="22"/>
        <v>68</v>
      </c>
      <c r="K79" s="1" t="s">
        <v>110</v>
      </c>
      <c r="L79" s="1" t="str">
        <f t="shared" si="26"/>
        <v xml:space="preserve"> </v>
      </c>
      <c r="M79" s="1">
        <f t="shared" si="27"/>
        <v>89</v>
      </c>
      <c r="N79" s="1" t="s">
        <v>143</v>
      </c>
      <c r="O79" s="1" t="str">
        <f t="shared" si="28"/>
        <v xml:space="preserve"> </v>
      </c>
      <c r="P79" s="1">
        <f t="shared" si="23"/>
        <v>77</v>
      </c>
      <c r="Q79" s="1" t="s">
        <v>144</v>
      </c>
      <c r="R79" s="1" t="s">
        <v>145</v>
      </c>
      <c r="S79" s="1" t="str">
        <f t="shared" si="29"/>
        <v xml:space="preserve"> </v>
      </c>
      <c r="T79" s="1">
        <f t="shared" si="30"/>
        <v>89</v>
      </c>
      <c r="U79" s="1" t="s">
        <v>146</v>
      </c>
      <c r="V79" s="1" t="str">
        <f t="shared" si="31"/>
        <v xml:space="preserve"> </v>
      </c>
      <c r="W79" s="1">
        <f t="shared" si="32"/>
        <v>68</v>
      </c>
      <c r="X79" s="1" t="s">
        <v>147</v>
      </c>
      <c r="Y79" s="1" t="str">
        <f t="shared" si="33"/>
        <v/>
      </c>
      <c r="Z79" s="1" t="str">
        <f t="shared" si="34"/>
        <v>-</v>
      </c>
      <c r="AA79" s="1">
        <f t="shared" si="35"/>
        <v>112</v>
      </c>
    </row>
    <row r="80" spans="1:27" x14ac:dyDescent="0.2">
      <c r="A80" s="1">
        <v>78</v>
      </c>
      <c r="B80" s="2" t="s">
        <v>124</v>
      </c>
      <c r="C80" s="2" t="s">
        <v>76</v>
      </c>
      <c r="D80" s="2">
        <v>44</v>
      </c>
      <c r="E80" s="1">
        <f t="shared" si="20"/>
        <v>167</v>
      </c>
      <c r="F80" s="1">
        <f t="shared" si="21"/>
        <v>240</v>
      </c>
      <c r="G80" s="1">
        <f t="shared" si="24"/>
        <v>1</v>
      </c>
      <c r="H80" s="1">
        <f t="shared" si="25"/>
        <v>112</v>
      </c>
      <c r="I80" s="1">
        <f t="shared" si="22"/>
        <v>68</v>
      </c>
      <c r="K80" s="1" t="s">
        <v>110</v>
      </c>
      <c r="L80" s="1" t="str">
        <f t="shared" si="26"/>
        <v/>
      </c>
      <c r="M80" s="1">
        <f t="shared" si="27"/>
        <v>167</v>
      </c>
      <c r="N80" s="1" t="s">
        <v>143</v>
      </c>
      <c r="O80" s="1" t="str">
        <f t="shared" si="28"/>
        <v xml:space="preserve"> </v>
      </c>
      <c r="P80" s="1">
        <f t="shared" si="23"/>
        <v>78</v>
      </c>
      <c r="Q80" s="1" t="s">
        <v>144</v>
      </c>
      <c r="R80" s="1" t="s">
        <v>145</v>
      </c>
      <c r="S80" s="1" t="str">
        <f t="shared" si="29"/>
        <v/>
      </c>
      <c r="T80" s="1">
        <f t="shared" si="30"/>
        <v>167</v>
      </c>
      <c r="U80" s="1" t="s">
        <v>146</v>
      </c>
      <c r="V80" s="1" t="str">
        <f t="shared" si="31"/>
        <v xml:space="preserve"> </v>
      </c>
      <c r="W80" s="1">
        <f t="shared" si="32"/>
        <v>68</v>
      </c>
      <c r="X80" s="1" t="s">
        <v>147</v>
      </c>
      <c r="Y80" s="1" t="str">
        <f t="shared" si="33"/>
        <v/>
      </c>
      <c r="Z80" s="1" t="str">
        <f t="shared" si="34"/>
        <v>-</v>
      </c>
      <c r="AA80" s="1">
        <f t="shared" si="35"/>
        <v>112</v>
      </c>
    </row>
    <row r="81" spans="1:27" x14ac:dyDescent="0.2">
      <c r="A81" s="1">
        <v>79</v>
      </c>
      <c r="B81" s="2">
        <v>80</v>
      </c>
      <c r="C81" s="2" t="s">
        <v>102</v>
      </c>
      <c r="D81" s="2" t="s">
        <v>139</v>
      </c>
      <c r="E81" s="1">
        <f t="shared" si="20"/>
        <v>128</v>
      </c>
      <c r="F81" s="1">
        <f t="shared" si="21"/>
        <v>188</v>
      </c>
      <c r="G81" s="1">
        <f t="shared" si="24"/>
        <v>1</v>
      </c>
      <c r="H81" s="1">
        <f t="shared" si="25"/>
        <v>60</v>
      </c>
      <c r="I81" s="1">
        <f t="shared" si="22"/>
        <v>26</v>
      </c>
      <c r="K81" s="1" t="s">
        <v>110</v>
      </c>
      <c r="L81" s="1" t="str">
        <f t="shared" si="26"/>
        <v/>
      </c>
      <c r="M81" s="1">
        <f t="shared" si="27"/>
        <v>128</v>
      </c>
      <c r="N81" s="1" t="s">
        <v>143</v>
      </c>
      <c r="O81" s="1" t="str">
        <f t="shared" si="28"/>
        <v xml:space="preserve"> </v>
      </c>
      <c r="P81" s="1">
        <f t="shared" si="23"/>
        <v>79</v>
      </c>
      <c r="Q81" s="1" t="s">
        <v>144</v>
      </c>
      <c r="R81" s="1" t="s">
        <v>145</v>
      </c>
      <c r="S81" s="1" t="str">
        <f t="shared" si="29"/>
        <v/>
      </c>
      <c r="T81" s="1">
        <f t="shared" si="30"/>
        <v>128</v>
      </c>
      <c r="U81" s="1" t="s">
        <v>146</v>
      </c>
      <c r="V81" s="1" t="str">
        <f t="shared" si="31"/>
        <v xml:space="preserve"> </v>
      </c>
      <c r="W81" s="1">
        <f t="shared" si="32"/>
        <v>26</v>
      </c>
      <c r="X81" s="1" t="s">
        <v>147</v>
      </c>
      <c r="Y81" s="1" t="str">
        <f t="shared" si="33"/>
        <v xml:space="preserve"> </v>
      </c>
      <c r="Z81" s="1" t="str">
        <f t="shared" si="34"/>
        <v>-</v>
      </c>
      <c r="AA81" s="1">
        <f t="shared" si="35"/>
        <v>60</v>
      </c>
    </row>
    <row r="82" spans="1:27" x14ac:dyDescent="0.2">
      <c r="A82" s="1">
        <v>80</v>
      </c>
      <c r="B82" s="2">
        <v>72</v>
      </c>
      <c r="C82" s="2" t="s">
        <v>102</v>
      </c>
      <c r="D82" s="2">
        <v>29</v>
      </c>
      <c r="E82" s="1">
        <f t="shared" si="20"/>
        <v>114</v>
      </c>
      <c r="F82" s="1">
        <f t="shared" si="21"/>
        <v>188</v>
      </c>
      <c r="G82" s="1">
        <f t="shared" si="24"/>
        <v>1</v>
      </c>
      <c r="H82" s="1">
        <f t="shared" si="25"/>
        <v>60</v>
      </c>
      <c r="I82" s="1">
        <f t="shared" si="22"/>
        <v>41</v>
      </c>
      <c r="K82" s="1" t="s">
        <v>110</v>
      </c>
      <c r="L82" s="1" t="str">
        <f t="shared" si="26"/>
        <v/>
      </c>
      <c r="M82" s="1">
        <f t="shared" si="27"/>
        <v>114</v>
      </c>
      <c r="N82" s="1" t="s">
        <v>143</v>
      </c>
      <c r="O82" s="1" t="str">
        <f t="shared" si="28"/>
        <v xml:space="preserve"> </v>
      </c>
      <c r="P82" s="1">
        <f t="shared" si="23"/>
        <v>80</v>
      </c>
      <c r="Q82" s="1" t="s">
        <v>144</v>
      </c>
      <c r="R82" s="1" t="s">
        <v>145</v>
      </c>
      <c r="S82" s="1" t="str">
        <f t="shared" si="29"/>
        <v/>
      </c>
      <c r="T82" s="1">
        <f t="shared" si="30"/>
        <v>114</v>
      </c>
      <c r="U82" s="1" t="s">
        <v>146</v>
      </c>
      <c r="V82" s="1" t="str">
        <f t="shared" si="31"/>
        <v xml:space="preserve"> </v>
      </c>
      <c r="W82" s="1">
        <f t="shared" si="32"/>
        <v>41</v>
      </c>
      <c r="X82" s="1" t="s">
        <v>147</v>
      </c>
      <c r="Y82" s="1" t="str">
        <f t="shared" si="33"/>
        <v xml:space="preserve"> </v>
      </c>
      <c r="Z82" s="1" t="str">
        <f t="shared" si="34"/>
        <v>-</v>
      </c>
      <c r="AA82" s="1">
        <f t="shared" si="35"/>
        <v>60</v>
      </c>
    </row>
    <row r="83" spans="1:27" x14ac:dyDescent="0.2">
      <c r="A83" s="1">
        <v>81</v>
      </c>
      <c r="B83" s="2" t="s">
        <v>125</v>
      </c>
      <c r="C83" s="2" t="s">
        <v>102</v>
      </c>
      <c r="D83" s="2">
        <v>29</v>
      </c>
      <c r="E83" s="1">
        <f t="shared" si="20"/>
        <v>142</v>
      </c>
      <c r="F83" s="1">
        <f t="shared" si="21"/>
        <v>188</v>
      </c>
      <c r="G83" s="1">
        <f t="shared" si="24"/>
        <v>1</v>
      </c>
      <c r="H83" s="1">
        <f t="shared" si="25"/>
        <v>60</v>
      </c>
      <c r="I83" s="1">
        <f t="shared" si="22"/>
        <v>41</v>
      </c>
      <c r="K83" s="1" t="s">
        <v>110</v>
      </c>
      <c r="L83" s="1" t="str">
        <f t="shared" si="26"/>
        <v/>
      </c>
      <c r="M83" s="1">
        <f t="shared" si="27"/>
        <v>142</v>
      </c>
      <c r="N83" s="1" t="s">
        <v>143</v>
      </c>
      <c r="O83" s="1" t="str">
        <f t="shared" si="28"/>
        <v xml:space="preserve"> </v>
      </c>
      <c r="P83" s="1">
        <f t="shared" si="23"/>
        <v>81</v>
      </c>
      <c r="Q83" s="1" t="s">
        <v>144</v>
      </c>
      <c r="R83" s="1" t="s">
        <v>145</v>
      </c>
      <c r="S83" s="1" t="str">
        <f t="shared" si="29"/>
        <v/>
      </c>
      <c r="T83" s="1">
        <f t="shared" si="30"/>
        <v>142</v>
      </c>
      <c r="U83" s="1" t="s">
        <v>146</v>
      </c>
      <c r="V83" s="1" t="str">
        <f t="shared" si="31"/>
        <v xml:space="preserve"> </v>
      </c>
      <c r="W83" s="1">
        <f t="shared" si="32"/>
        <v>41</v>
      </c>
      <c r="X83" s="1" t="s">
        <v>147</v>
      </c>
      <c r="Y83" s="1" t="str">
        <f t="shared" si="33"/>
        <v xml:space="preserve"> </v>
      </c>
      <c r="Z83" s="1" t="str">
        <f t="shared" si="34"/>
        <v>-</v>
      </c>
      <c r="AA83" s="1">
        <f t="shared" si="35"/>
        <v>60</v>
      </c>
    </row>
    <row r="84" spans="1:27" x14ac:dyDescent="0.2">
      <c r="A84" s="1">
        <v>82</v>
      </c>
      <c r="B84" s="2" t="s">
        <v>74</v>
      </c>
      <c r="C84" s="2" t="s">
        <v>136</v>
      </c>
      <c r="D84" s="2" t="s">
        <v>53</v>
      </c>
      <c r="E84" s="1">
        <f t="shared" si="20"/>
        <v>225</v>
      </c>
      <c r="F84" s="1">
        <f t="shared" si="21"/>
        <v>138</v>
      </c>
      <c r="G84" s="1">
        <f t="shared" si="24"/>
        <v>1</v>
      </c>
      <c r="H84" s="1">
        <f t="shared" si="25"/>
        <v>10</v>
      </c>
      <c r="I84" s="1">
        <f t="shared" si="22"/>
        <v>12</v>
      </c>
      <c r="K84" s="1" t="s">
        <v>110</v>
      </c>
      <c r="L84" s="1" t="str">
        <f t="shared" si="26"/>
        <v/>
      </c>
      <c r="M84" s="1">
        <f t="shared" si="27"/>
        <v>225</v>
      </c>
      <c r="N84" s="1" t="s">
        <v>143</v>
      </c>
      <c r="O84" s="1" t="str">
        <f t="shared" si="28"/>
        <v xml:space="preserve"> </v>
      </c>
      <c r="P84" s="1">
        <f t="shared" si="23"/>
        <v>82</v>
      </c>
      <c r="Q84" s="1" t="s">
        <v>144</v>
      </c>
      <c r="R84" s="1" t="s">
        <v>145</v>
      </c>
      <c r="S84" s="1" t="str">
        <f t="shared" si="29"/>
        <v/>
      </c>
      <c r="T84" s="1">
        <f t="shared" si="30"/>
        <v>225</v>
      </c>
      <c r="U84" s="1" t="s">
        <v>146</v>
      </c>
      <c r="V84" s="1" t="str">
        <f t="shared" si="31"/>
        <v xml:space="preserve"> </v>
      </c>
      <c r="W84" s="1">
        <f t="shared" si="32"/>
        <v>12</v>
      </c>
      <c r="X84" s="1" t="s">
        <v>147</v>
      </c>
      <c r="Y84" s="1" t="str">
        <f t="shared" si="33"/>
        <v xml:space="preserve"> </v>
      </c>
      <c r="Z84" s="1" t="str">
        <f t="shared" si="34"/>
        <v>-</v>
      </c>
      <c r="AA84" s="1">
        <f t="shared" si="35"/>
        <v>10</v>
      </c>
    </row>
    <row r="85" spans="1:27" x14ac:dyDescent="0.2">
      <c r="A85" s="1">
        <v>83</v>
      </c>
      <c r="B85" s="2" t="s">
        <v>126</v>
      </c>
      <c r="C85" s="2" t="s">
        <v>136</v>
      </c>
      <c r="D85" s="2" t="s">
        <v>53</v>
      </c>
      <c r="E85" s="1">
        <f t="shared" si="20"/>
        <v>31</v>
      </c>
      <c r="F85" s="1">
        <f t="shared" si="21"/>
        <v>138</v>
      </c>
      <c r="G85" s="1">
        <f t="shared" si="24"/>
        <v>1</v>
      </c>
      <c r="H85" s="1">
        <f t="shared" si="25"/>
        <v>10</v>
      </c>
      <c r="I85" s="1">
        <f t="shared" si="22"/>
        <v>12</v>
      </c>
      <c r="K85" s="1" t="s">
        <v>110</v>
      </c>
      <c r="L85" s="1" t="str">
        <f t="shared" si="26"/>
        <v xml:space="preserve"> </v>
      </c>
      <c r="M85" s="1">
        <f t="shared" si="27"/>
        <v>31</v>
      </c>
      <c r="N85" s="1" t="s">
        <v>143</v>
      </c>
      <c r="O85" s="1" t="str">
        <f t="shared" si="28"/>
        <v xml:space="preserve"> </v>
      </c>
      <c r="P85" s="1">
        <f t="shared" si="23"/>
        <v>83</v>
      </c>
      <c r="Q85" s="1" t="s">
        <v>144</v>
      </c>
      <c r="R85" s="1" t="s">
        <v>145</v>
      </c>
      <c r="S85" s="1" t="str">
        <f t="shared" si="29"/>
        <v xml:space="preserve"> </v>
      </c>
      <c r="T85" s="1">
        <f t="shared" si="30"/>
        <v>31</v>
      </c>
      <c r="U85" s="1" t="s">
        <v>146</v>
      </c>
      <c r="V85" s="1" t="str">
        <f t="shared" si="31"/>
        <v xml:space="preserve"> </v>
      </c>
      <c r="W85" s="1">
        <f t="shared" si="32"/>
        <v>12</v>
      </c>
      <c r="X85" s="1" t="s">
        <v>147</v>
      </c>
      <c r="Y85" s="1" t="str">
        <f t="shared" si="33"/>
        <v xml:space="preserve"> </v>
      </c>
      <c r="Z85" s="1" t="str">
        <f t="shared" si="34"/>
        <v>-</v>
      </c>
      <c r="AA85" s="1">
        <f t="shared" si="35"/>
        <v>10</v>
      </c>
    </row>
    <row r="86" spans="1:27" x14ac:dyDescent="0.2">
      <c r="A86" s="1">
        <v>84</v>
      </c>
      <c r="B86" s="2">
        <v>59</v>
      </c>
      <c r="C86" s="2">
        <v>1</v>
      </c>
      <c r="D86" s="2">
        <v>17</v>
      </c>
      <c r="E86" s="1">
        <f t="shared" si="20"/>
        <v>89</v>
      </c>
      <c r="F86" s="1">
        <f t="shared" si="21"/>
        <v>1</v>
      </c>
      <c r="G86" s="1">
        <f t="shared" si="24"/>
        <v>0</v>
      </c>
      <c r="H86" s="1">
        <f t="shared" si="25"/>
        <v>1</v>
      </c>
      <c r="I86" s="1">
        <f t="shared" si="22"/>
        <v>23</v>
      </c>
      <c r="K86" s="1" t="s">
        <v>110</v>
      </c>
      <c r="L86" s="1" t="str">
        <f t="shared" si="26"/>
        <v xml:space="preserve"> </v>
      </c>
      <c r="M86" s="1">
        <f t="shared" si="27"/>
        <v>89</v>
      </c>
      <c r="N86" s="1" t="s">
        <v>143</v>
      </c>
      <c r="O86" s="1" t="str">
        <f t="shared" si="28"/>
        <v xml:space="preserve"> </v>
      </c>
      <c r="P86" s="1">
        <f t="shared" si="23"/>
        <v>84</v>
      </c>
      <c r="Q86" s="1" t="s">
        <v>144</v>
      </c>
      <c r="R86" s="1" t="s">
        <v>145</v>
      </c>
      <c r="S86" s="1" t="str">
        <f t="shared" si="29"/>
        <v xml:space="preserve"> </v>
      </c>
      <c r="T86" s="1">
        <f t="shared" si="30"/>
        <v>89</v>
      </c>
      <c r="U86" s="1" t="s">
        <v>146</v>
      </c>
      <c r="V86" s="1" t="str">
        <f t="shared" si="31"/>
        <v xml:space="preserve"> </v>
      </c>
      <c r="W86" s="1">
        <f t="shared" si="32"/>
        <v>23</v>
      </c>
      <c r="X86" s="1" t="s">
        <v>147</v>
      </c>
      <c r="Y86" s="1" t="str">
        <f t="shared" si="33"/>
        <v xml:space="preserve">  </v>
      </c>
      <c r="Z86" s="1" t="str">
        <f t="shared" si="34"/>
        <v>+</v>
      </c>
      <c r="AA86" s="1">
        <f t="shared" si="35"/>
        <v>1</v>
      </c>
    </row>
    <row r="87" spans="1:27" x14ac:dyDescent="0.2">
      <c r="A87" s="1">
        <v>85</v>
      </c>
      <c r="B87" s="2" t="s">
        <v>124</v>
      </c>
      <c r="C87" s="2">
        <v>1</v>
      </c>
      <c r="D87" s="2">
        <v>17</v>
      </c>
      <c r="E87" s="1">
        <f t="shared" si="20"/>
        <v>167</v>
      </c>
      <c r="F87" s="1">
        <f t="shared" si="21"/>
        <v>1</v>
      </c>
      <c r="G87" s="1">
        <f t="shared" si="24"/>
        <v>0</v>
      </c>
      <c r="H87" s="1">
        <f t="shared" si="25"/>
        <v>1</v>
      </c>
      <c r="I87" s="1">
        <f t="shared" si="22"/>
        <v>23</v>
      </c>
      <c r="K87" s="1" t="s">
        <v>110</v>
      </c>
      <c r="L87" s="1" t="str">
        <f t="shared" si="26"/>
        <v/>
      </c>
      <c r="M87" s="1">
        <f t="shared" si="27"/>
        <v>167</v>
      </c>
      <c r="N87" s="1" t="s">
        <v>143</v>
      </c>
      <c r="O87" s="1" t="str">
        <f t="shared" si="28"/>
        <v xml:space="preserve"> </v>
      </c>
      <c r="P87" s="1">
        <f t="shared" si="23"/>
        <v>85</v>
      </c>
      <c r="Q87" s="1" t="s">
        <v>144</v>
      </c>
      <c r="R87" s="1" t="s">
        <v>145</v>
      </c>
      <c r="S87" s="1" t="str">
        <f t="shared" si="29"/>
        <v/>
      </c>
      <c r="T87" s="1">
        <f t="shared" si="30"/>
        <v>167</v>
      </c>
      <c r="U87" s="1" t="s">
        <v>146</v>
      </c>
      <c r="V87" s="1" t="str">
        <f t="shared" si="31"/>
        <v xml:space="preserve"> </v>
      </c>
      <c r="W87" s="1">
        <f t="shared" si="32"/>
        <v>23</v>
      </c>
      <c r="X87" s="1" t="s">
        <v>147</v>
      </c>
      <c r="Y87" s="1" t="str">
        <f t="shared" si="33"/>
        <v xml:space="preserve">  </v>
      </c>
      <c r="Z87" s="1" t="str">
        <f t="shared" si="34"/>
        <v>+</v>
      </c>
      <c r="AA87" s="1">
        <f t="shared" si="35"/>
        <v>1</v>
      </c>
    </row>
    <row r="88" spans="1:27" x14ac:dyDescent="0.2">
      <c r="A88" s="1">
        <v>86</v>
      </c>
      <c r="B88" s="2" t="s">
        <v>127</v>
      </c>
      <c r="C88" s="2">
        <v>88</v>
      </c>
      <c r="D88" s="2" t="s">
        <v>140</v>
      </c>
      <c r="E88" s="1">
        <f t="shared" si="20"/>
        <v>213</v>
      </c>
      <c r="F88" s="1">
        <f t="shared" si="21"/>
        <v>136</v>
      </c>
      <c r="G88" s="1">
        <f t="shared" si="24"/>
        <v>1</v>
      </c>
      <c r="H88" s="1">
        <f t="shared" si="25"/>
        <v>8</v>
      </c>
      <c r="I88" s="1">
        <f t="shared" si="22"/>
        <v>46</v>
      </c>
      <c r="K88" s="1" t="s">
        <v>110</v>
      </c>
      <c r="L88" s="1" t="str">
        <f t="shared" si="26"/>
        <v/>
      </c>
      <c r="M88" s="1">
        <f t="shared" si="27"/>
        <v>213</v>
      </c>
      <c r="N88" s="1" t="s">
        <v>143</v>
      </c>
      <c r="O88" s="1" t="str">
        <f t="shared" si="28"/>
        <v xml:space="preserve"> </v>
      </c>
      <c r="P88" s="1">
        <f t="shared" si="23"/>
        <v>86</v>
      </c>
      <c r="Q88" s="1" t="s">
        <v>144</v>
      </c>
      <c r="R88" s="1" t="s">
        <v>145</v>
      </c>
      <c r="S88" s="1" t="str">
        <f t="shared" si="29"/>
        <v/>
      </c>
      <c r="T88" s="1">
        <f t="shared" si="30"/>
        <v>213</v>
      </c>
      <c r="U88" s="1" t="s">
        <v>146</v>
      </c>
      <c r="V88" s="1" t="str">
        <f t="shared" si="31"/>
        <v xml:space="preserve"> </v>
      </c>
      <c r="W88" s="1">
        <f t="shared" si="32"/>
        <v>46</v>
      </c>
      <c r="X88" s="1" t="s">
        <v>147</v>
      </c>
      <c r="Y88" s="1" t="str">
        <f t="shared" si="33"/>
        <v xml:space="preserve">  </v>
      </c>
      <c r="Z88" s="1" t="str">
        <f t="shared" si="34"/>
        <v>-</v>
      </c>
      <c r="AA88" s="1">
        <f t="shared" si="35"/>
        <v>8</v>
      </c>
    </row>
    <row r="89" spans="1:27" x14ac:dyDescent="0.2">
      <c r="A89" s="1">
        <v>87</v>
      </c>
      <c r="B89" s="2" t="s">
        <v>128</v>
      </c>
      <c r="C89" s="2" t="s">
        <v>125</v>
      </c>
      <c r="D89" s="2">
        <v>36</v>
      </c>
      <c r="E89" s="1">
        <f t="shared" si="20"/>
        <v>246</v>
      </c>
      <c r="F89" s="1">
        <f t="shared" si="21"/>
        <v>142</v>
      </c>
      <c r="G89" s="1">
        <f t="shared" si="24"/>
        <v>1</v>
      </c>
      <c r="H89" s="1">
        <f t="shared" si="25"/>
        <v>14</v>
      </c>
      <c r="I89" s="1">
        <f t="shared" si="22"/>
        <v>54</v>
      </c>
      <c r="K89" s="1" t="s">
        <v>110</v>
      </c>
      <c r="L89" s="1" t="str">
        <f t="shared" si="26"/>
        <v/>
      </c>
      <c r="M89" s="1">
        <f t="shared" si="27"/>
        <v>246</v>
      </c>
      <c r="N89" s="1" t="s">
        <v>143</v>
      </c>
      <c r="O89" s="1" t="str">
        <f t="shared" si="28"/>
        <v xml:space="preserve"> </v>
      </c>
      <c r="P89" s="1">
        <f t="shared" si="23"/>
        <v>87</v>
      </c>
      <c r="Q89" s="1" t="s">
        <v>144</v>
      </c>
      <c r="R89" s="1" t="s">
        <v>145</v>
      </c>
      <c r="S89" s="1" t="str">
        <f t="shared" si="29"/>
        <v/>
      </c>
      <c r="T89" s="1">
        <f t="shared" si="30"/>
        <v>246</v>
      </c>
      <c r="U89" s="1" t="s">
        <v>146</v>
      </c>
      <c r="V89" s="1" t="str">
        <f t="shared" si="31"/>
        <v xml:space="preserve"> </v>
      </c>
      <c r="W89" s="1">
        <f t="shared" si="32"/>
        <v>54</v>
      </c>
      <c r="X89" s="1" t="s">
        <v>147</v>
      </c>
      <c r="Y89" s="1" t="str">
        <f t="shared" si="33"/>
        <v xml:space="preserve"> </v>
      </c>
      <c r="Z89" s="1" t="str">
        <f t="shared" si="34"/>
        <v>-</v>
      </c>
      <c r="AA89" s="1">
        <f t="shared" si="35"/>
        <v>14</v>
      </c>
    </row>
    <row r="90" spans="1:27" x14ac:dyDescent="0.2">
      <c r="A90" s="1">
        <v>88</v>
      </c>
      <c r="B90" s="2" t="s">
        <v>32</v>
      </c>
      <c r="C90" s="2" t="s">
        <v>125</v>
      </c>
      <c r="D90" s="2">
        <v>36</v>
      </c>
      <c r="E90" s="1">
        <f t="shared" si="20"/>
        <v>10</v>
      </c>
      <c r="F90" s="1">
        <f t="shared" si="21"/>
        <v>142</v>
      </c>
      <c r="G90" s="1">
        <f t="shared" si="24"/>
        <v>1</v>
      </c>
      <c r="H90" s="1">
        <f t="shared" si="25"/>
        <v>14</v>
      </c>
      <c r="I90" s="1">
        <f t="shared" si="22"/>
        <v>54</v>
      </c>
      <c r="K90" s="1" t="s">
        <v>110</v>
      </c>
      <c r="L90" s="1" t="str">
        <f t="shared" si="26"/>
        <v xml:space="preserve"> </v>
      </c>
      <c r="M90" s="1">
        <f t="shared" si="27"/>
        <v>10</v>
      </c>
      <c r="N90" s="1" t="s">
        <v>143</v>
      </c>
      <c r="O90" s="1" t="str">
        <f t="shared" si="28"/>
        <v xml:space="preserve"> </v>
      </c>
      <c r="P90" s="1">
        <f t="shared" si="23"/>
        <v>88</v>
      </c>
      <c r="Q90" s="1" t="s">
        <v>144</v>
      </c>
      <c r="R90" s="1" t="s">
        <v>145</v>
      </c>
      <c r="S90" s="1" t="str">
        <f t="shared" si="29"/>
        <v xml:space="preserve"> </v>
      </c>
      <c r="T90" s="1">
        <f t="shared" si="30"/>
        <v>10</v>
      </c>
      <c r="U90" s="1" t="s">
        <v>146</v>
      </c>
      <c r="V90" s="1" t="str">
        <f t="shared" si="31"/>
        <v xml:space="preserve"> </v>
      </c>
      <c r="W90" s="1">
        <f t="shared" si="32"/>
        <v>54</v>
      </c>
      <c r="X90" s="1" t="s">
        <v>147</v>
      </c>
      <c r="Y90" s="1" t="str">
        <f t="shared" si="33"/>
        <v xml:space="preserve"> </v>
      </c>
      <c r="Z90" s="1" t="str">
        <f t="shared" si="34"/>
        <v>-</v>
      </c>
      <c r="AA90" s="1">
        <f t="shared" si="35"/>
        <v>14</v>
      </c>
    </row>
    <row r="91" spans="1:27" x14ac:dyDescent="0.2">
      <c r="A91" s="1">
        <v>89</v>
      </c>
      <c r="B91" s="2" t="s">
        <v>35</v>
      </c>
      <c r="C91" s="2">
        <v>88</v>
      </c>
      <c r="D91" s="2" t="s">
        <v>140</v>
      </c>
      <c r="E91" s="1">
        <f t="shared" si="20"/>
        <v>43</v>
      </c>
      <c r="F91" s="1">
        <f t="shared" si="21"/>
        <v>136</v>
      </c>
      <c r="G91" s="1">
        <f t="shared" si="24"/>
        <v>1</v>
      </c>
      <c r="H91" s="1">
        <f t="shared" si="25"/>
        <v>8</v>
      </c>
      <c r="I91" s="1">
        <f t="shared" si="22"/>
        <v>46</v>
      </c>
      <c r="K91" s="1" t="s">
        <v>110</v>
      </c>
      <c r="L91" s="1" t="str">
        <f t="shared" si="26"/>
        <v xml:space="preserve"> </v>
      </c>
      <c r="M91" s="1">
        <f t="shared" si="27"/>
        <v>43</v>
      </c>
      <c r="N91" s="1" t="s">
        <v>143</v>
      </c>
      <c r="O91" s="1" t="str">
        <f t="shared" si="28"/>
        <v xml:space="preserve"> </v>
      </c>
      <c r="P91" s="1">
        <f t="shared" si="23"/>
        <v>89</v>
      </c>
      <c r="Q91" s="1" t="s">
        <v>144</v>
      </c>
      <c r="R91" s="1" t="s">
        <v>145</v>
      </c>
      <c r="S91" s="1" t="str">
        <f t="shared" si="29"/>
        <v xml:space="preserve"> </v>
      </c>
      <c r="T91" s="1">
        <f t="shared" si="30"/>
        <v>43</v>
      </c>
      <c r="U91" s="1" t="s">
        <v>146</v>
      </c>
      <c r="V91" s="1" t="str">
        <f t="shared" si="31"/>
        <v xml:space="preserve"> </v>
      </c>
      <c r="W91" s="1">
        <f t="shared" si="32"/>
        <v>46</v>
      </c>
      <c r="X91" s="1" t="s">
        <v>147</v>
      </c>
      <c r="Y91" s="1" t="str">
        <f t="shared" si="33"/>
        <v xml:space="preserve">  </v>
      </c>
      <c r="Z91" s="1" t="str">
        <f t="shared" si="34"/>
        <v>-</v>
      </c>
      <c r="AA91" s="1">
        <f t="shared" si="35"/>
        <v>8</v>
      </c>
    </row>
    <row r="92" spans="1:27" x14ac:dyDescent="0.2">
      <c r="A92" s="1">
        <v>90</v>
      </c>
      <c r="B92" s="2" t="s">
        <v>129</v>
      </c>
      <c r="C92" s="2">
        <v>85</v>
      </c>
      <c r="D92" s="2" t="s">
        <v>141</v>
      </c>
      <c r="E92" s="1">
        <f t="shared" si="20"/>
        <v>251</v>
      </c>
      <c r="F92" s="1">
        <f t="shared" si="21"/>
        <v>133</v>
      </c>
      <c r="G92" s="1">
        <f t="shared" si="24"/>
        <v>1</v>
      </c>
      <c r="H92" s="1">
        <f t="shared" si="25"/>
        <v>5</v>
      </c>
      <c r="I92" s="1">
        <f t="shared" si="22"/>
        <v>58</v>
      </c>
      <c r="K92" s="1" t="s">
        <v>110</v>
      </c>
      <c r="L92" s="1" t="str">
        <f t="shared" si="26"/>
        <v/>
      </c>
      <c r="M92" s="1">
        <f t="shared" si="27"/>
        <v>251</v>
      </c>
      <c r="N92" s="1" t="s">
        <v>143</v>
      </c>
      <c r="O92" s="1" t="str">
        <f t="shared" si="28"/>
        <v xml:space="preserve"> </v>
      </c>
      <c r="P92" s="1">
        <f t="shared" si="23"/>
        <v>90</v>
      </c>
      <c r="Q92" s="1" t="s">
        <v>144</v>
      </c>
      <c r="R92" s="1" t="s">
        <v>145</v>
      </c>
      <c r="S92" s="1" t="str">
        <f t="shared" si="29"/>
        <v/>
      </c>
      <c r="T92" s="1">
        <f t="shared" si="30"/>
        <v>251</v>
      </c>
      <c r="U92" s="1" t="s">
        <v>146</v>
      </c>
      <c r="V92" s="1" t="str">
        <f t="shared" si="31"/>
        <v xml:space="preserve"> </v>
      </c>
      <c r="W92" s="1">
        <f t="shared" si="32"/>
        <v>58</v>
      </c>
      <c r="X92" s="1" t="s">
        <v>147</v>
      </c>
      <c r="Y92" s="1" t="str">
        <f t="shared" si="33"/>
        <v xml:space="preserve">  </v>
      </c>
      <c r="Z92" s="1" t="str">
        <f t="shared" si="34"/>
        <v>-</v>
      </c>
      <c r="AA92" s="1">
        <f t="shared" si="35"/>
        <v>5</v>
      </c>
    </row>
    <row r="93" spans="1:27" x14ac:dyDescent="0.2">
      <c r="A93" s="1">
        <v>91</v>
      </c>
      <c r="B93" s="2">
        <v>5</v>
      </c>
      <c r="C93" s="2">
        <v>85</v>
      </c>
      <c r="D93" s="2" t="s">
        <v>141</v>
      </c>
      <c r="E93" s="1">
        <f t="shared" si="20"/>
        <v>5</v>
      </c>
      <c r="F93" s="1">
        <f t="shared" si="21"/>
        <v>133</v>
      </c>
      <c r="G93" s="1">
        <f t="shared" si="24"/>
        <v>1</v>
      </c>
      <c r="H93" s="1">
        <f t="shared" si="25"/>
        <v>5</v>
      </c>
      <c r="I93" s="1">
        <f t="shared" si="22"/>
        <v>58</v>
      </c>
      <c r="K93" s="1" t="s">
        <v>110</v>
      </c>
      <c r="L93" s="1" t="str">
        <f t="shared" si="26"/>
        <v xml:space="preserve">  </v>
      </c>
      <c r="M93" s="1">
        <f t="shared" si="27"/>
        <v>5</v>
      </c>
      <c r="N93" s="1" t="s">
        <v>143</v>
      </c>
      <c r="O93" s="1" t="str">
        <f t="shared" si="28"/>
        <v xml:space="preserve"> </v>
      </c>
      <c r="P93" s="1">
        <f t="shared" si="23"/>
        <v>91</v>
      </c>
      <c r="Q93" s="1" t="s">
        <v>144</v>
      </c>
      <c r="R93" s="1" t="s">
        <v>145</v>
      </c>
      <c r="S93" s="1" t="str">
        <f t="shared" si="29"/>
        <v xml:space="preserve">  </v>
      </c>
      <c r="T93" s="1">
        <f t="shared" si="30"/>
        <v>5</v>
      </c>
      <c r="U93" s="1" t="s">
        <v>146</v>
      </c>
      <c r="V93" s="1" t="str">
        <f t="shared" si="31"/>
        <v xml:space="preserve"> </v>
      </c>
      <c r="W93" s="1">
        <f t="shared" si="32"/>
        <v>58</v>
      </c>
      <c r="X93" s="1" t="s">
        <v>147</v>
      </c>
      <c r="Y93" s="1" t="str">
        <f t="shared" si="33"/>
        <v xml:space="preserve">  </v>
      </c>
      <c r="Z93" s="1" t="str">
        <f t="shared" si="34"/>
        <v>-</v>
      </c>
      <c r="AA93" s="1">
        <f t="shared" si="35"/>
        <v>5</v>
      </c>
    </row>
    <row r="94" spans="1:27" x14ac:dyDescent="0.2">
      <c r="A94" s="1">
        <v>92</v>
      </c>
      <c r="B94" s="2" t="s">
        <v>13</v>
      </c>
      <c r="C94" s="2">
        <v>6</v>
      </c>
      <c r="D94" s="2">
        <v>22</v>
      </c>
      <c r="E94" s="1">
        <f t="shared" si="20"/>
        <v>233</v>
      </c>
      <c r="F94" s="1">
        <f t="shared" si="21"/>
        <v>6</v>
      </c>
      <c r="G94" s="1">
        <f t="shared" si="24"/>
        <v>0</v>
      </c>
      <c r="H94" s="1">
        <f t="shared" si="25"/>
        <v>6</v>
      </c>
      <c r="I94" s="1">
        <f t="shared" si="22"/>
        <v>34</v>
      </c>
      <c r="K94" s="1" t="s">
        <v>110</v>
      </c>
      <c r="L94" s="1" t="str">
        <f t="shared" si="26"/>
        <v/>
      </c>
      <c r="M94" s="1">
        <f t="shared" si="27"/>
        <v>233</v>
      </c>
      <c r="N94" s="1" t="s">
        <v>143</v>
      </c>
      <c r="O94" s="1" t="str">
        <f t="shared" si="28"/>
        <v xml:space="preserve"> </v>
      </c>
      <c r="P94" s="1">
        <f t="shared" si="23"/>
        <v>92</v>
      </c>
      <c r="Q94" s="1" t="s">
        <v>144</v>
      </c>
      <c r="R94" s="1" t="s">
        <v>145</v>
      </c>
      <c r="S94" s="1" t="str">
        <f t="shared" si="29"/>
        <v/>
      </c>
      <c r="T94" s="1">
        <f t="shared" si="30"/>
        <v>233</v>
      </c>
      <c r="U94" s="1" t="s">
        <v>146</v>
      </c>
      <c r="V94" s="1" t="str">
        <f t="shared" si="31"/>
        <v xml:space="preserve"> </v>
      </c>
      <c r="W94" s="1">
        <f t="shared" si="32"/>
        <v>34</v>
      </c>
      <c r="X94" s="1" t="s">
        <v>147</v>
      </c>
      <c r="Y94" s="1" t="str">
        <f t="shared" si="33"/>
        <v xml:space="preserve">  </v>
      </c>
      <c r="Z94" s="1" t="str">
        <f t="shared" si="34"/>
        <v>+</v>
      </c>
      <c r="AA94" s="1">
        <f t="shared" si="35"/>
        <v>6</v>
      </c>
    </row>
    <row r="95" spans="1:27" x14ac:dyDescent="0.2">
      <c r="A95" s="1">
        <v>93</v>
      </c>
      <c r="B95" s="2">
        <v>17</v>
      </c>
      <c r="C95" s="2">
        <v>6</v>
      </c>
      <c r="D95" s="2">
        <v>22</v>
      </c>
      <c r="E95" s="1">
        <f t="shared" si="20"/>
        <v>23</v>
      </c>
      <c r="F95" s="1">
        <f t="shared" si="21"/>
        <v>6</v>
      </c>
      <c r="G95" s="1">
        <f t="shared" si="24"/>
        <v>0</v>
      </c>
      <c r="H95" s="1">
        <f t="shared" si="25"/>
        <v>6</v>
      </c>
      <c r="I95" s="1">
        <f t="shared" si="22"/>
        <v>34</v>
      </c>
      <c r="K95" s="1" t="s">
        <v>110</v>
      </c>
      <c r="L95" s="1" t="str">
        <f t="shared" si="26"/>
        <v xml:space="preserve"> </v>
      </c>
      <c r="M95" s="1">
        <f t="shared" si="27"/>
        <v>23</v>
      </c>
      <c r="N95" s="1" t="s">
        <v>143</v>
      </c>
      <c r="O95" s="1" t="str">
        <f t="shared" si="28"/>
        <v xml:space="preserve"> </v>
      </c>
      <c r="P95" s="1">
        <f t="shared" si="23"/>
        <v>93</v>
      </c>
      <c r="Q95" s="1" t="s">
        <v>144</v>
      </c>
      <c r="R95" s="1" t="s">
        <v>145</v>
      </c>
      <c r="S95" s="1" t="str">
        <f t="shared" si="29"/>
        <v xml:space="preserve"> </v>
      </c>
      <c r="T95" s="1">
        <f t="shared" si="30"/>
        <v>23</v>
      </c>
      <c r="U95" s="1" t="s">
        <v>146</v>
      </c>
      <c r="V95" s="1" t="str">
        <f t="shared" si="31"/>
        <v xml:space="preserve"> </v>
      </c>
      <c r="W95" s="1">
        <f t="shared" si="32"/>
        <v>34</v>
      </c>
      <c r="X95" s="1" t="s">
        <v>147</v>
      </c>
      <c r="Y95" s="1" t="str">
        <f t="shared" si="33"/>
        <v xml:space="preserve">  </v>
      </c>
      <c r="Z95" s="1" t="str">
        <f t="shared" si="34"/>
        <v>+</v>
      </c>
      <c r="AA95" s="1">
        <f t="shared" si="35"/>
        <v>6</v>
      </c>
    </row>
    <row r="96" spans="1:27" x14ac:dyDescent="0.2">
      <c r="A96" s="1">
        <v>94</v>
      </c>
      <c r="B96" s="2" t="s">
        <v>44</v>
      </c>
      <c r="C96" s="2" t="s">
        <v>76</v>
      </c>
      <c r="D96" s="2">
        <v>38</v>
      </c>
      <c r="E96" s="1">
        <f t="shared" si="20"/>
        <v>218</v>
      </c>
      <c r="F96" s="1">
        <f t="shared" si="21"/>
        <v>240</v>
      </c>
      <c r="G96" s="1">
        <f t="shared" si="24"/>
        <v>1</v>
      </c>
      <c r="H96" s="1">
        <f t="shared" si="25"/>
        <v>112</v>
      </c>
      <c r="I96" s="1">
        <f t="shared" si="22"/>
        <v>56</v>
      </c>
      <c r="K96" s="1" t="s">
        <v>110</v>
      </c>
      <c r="L96" s="1" t="str">
        <f t="shared" si="26"/>
        <v/>
      </c>
      <c r="M96" s="1">
        <f t="shared" si="27"/>
        <v>218</v>
      </c>
      <c r="N96" s="1" t="s">
        <v>143</v>
      </c>
      <c r="O96" s="1" t="str">
        <f t="shared" si="28"/>
        <v xml:space="preserve"> </v>
      </c>
      <c r="P96" s="1">
        <f t="shared" si="23"/>
        <v>94</v>
      </c>
      <c r="Q96" s="1" t="s">
        <v>144</v>
      </c>
      <c r="R96" s="1" t="s">
        <v>145</v>
      </c>
      <c r="S96" s="1" t="str">
        <f t="shared" si="29"/>
        <v/>
      </c>
      <c r="T96" s="1">
        <f t="shared" si="30"/>
        <v>218</v>
      </c>
      <c r="U96" s="1" t="s">
        <v>146</v>
      </c>
      <c r="V96" s="1" t="str">
        <f t="shared" si="31"/>
        <v xml:space="preserve"> </v>
      </c>
      <c r="W96" s="1">
        <f t="shared" si="32"/>
        <v>56</v>
      </c>
      <c r="X96" s="1" t="s">
        <v>147</v>
      </c>
      <c r="Y96" s="1" t="str">
        <f t="shared" si="33"/>
        <v/>
      </c>
      <c r="Z96" s="1" t="str">
        <f t="shared" si="34"/>
        <v>-</v>
      </c>
      <c r="AA96" s="1">
        <f t="shared" si="35"/>
        <v>112</v>
      </c>
    </row>
    <row r="97" spans="1:27" x14ac:dyDescent="0.2">
      <c r="A97" s="1">
        <v>95</v>
      </c>
      <c r="B97" s="2">
        <v>26</v>
      </c>
      <c r="C97" s="2" t="s">
        <v>76</v>
      </c>
      <c r="D97" s="2">
        <v>38</v>
      </c>
      <c r="E97" s="1">
        <f t="shared" si="20"/>
        <v>38</v>
      </c>
      <c r="F97" s="1">
        <f t="shared" si="21"/>
        <v>240</v>
      </c>
      <c r="G97" s="1">
        <f t="shared" si="24"/>
        <v>1</v>
      </c>
      <c r="H97" s="1">
        <f t="shared" si="25"/>
        <v>112</v>
      </c>
      <c r="I97" s="1">
        <f t="shared" si="22"/>
        <v>56</v>
      </c>
      <c r="K97" s="1" t="s">
        <v>110</v>
      </c>
      <c r="L97" s="1" t="str">
        <f t="shared" si="26"/>
        <v xml:space="preserve"> </v>
      </c>
      <c r="M97" s="1">
        <f t="shared" si="27"/>
        <v>38</v>
      </c>
      <c r="N97" s="1" t="s">
        <v>143</v>
      </c>
      <c r="O97" s="1" t="str">
        <f t="shared" si="28"/>
        <v xml:space="preserve"> </v>
      </c>
      <c r="P97" s="1">
        <f t="shared" si="23"/>
        <v>95</v>
      </c>
      <c r="Q97" s="1" t="s">
        <v>144</v>
      </c>
      <c r="R97" s="1" t="s">
        <v>145</v>
      </c>
      <c r="S97" s="1" t="str">
        <f t="shared" si="29"/>
        <v xml:space="preserve"> </v>
      </c>
      <c r="T97" s="1">
        <f t="shared" si="30"/>
        <v>38</v>
      </c>
      <c r="U97" s="1" t="s">
        <v>146</v>
      </c>
      <c r="V97" s="1" t="str">
        <f t="shared" si="31"/>
        <v xml:space="preserve"> </v>
      </c>
      <c r="W97" s="1">
        <f t="shared" si="32"/>
        <v>56</v>
      </c>
      <c r="X97" s="1" t="s">
        <v>147</v>
      </c>
      <c r="Y97" s="1" t="str">
        <f t="shared" si="33"/>
        <v/>
      </c>
      <c r="Z97" s="1" t="str">
        <f t="shared" si="34"/>
        <v>-</v>
      </c>
      <c r="AA97" s="1">
        <f t="shared" si="35"/>
        <v>112</v>
      </c>
    </row>
    <row r="98" spans="1:27" x14ac:dyDescent="0.2">
      <c r="A98" s="1">
        <v>96</v>
      </c>
      <c r="B98" s="2" t="s">
        <v>25</v>
      </c>
      <c r="C98" s="2" t="s">
        <v>76</v>
      </c>
      <c r="D98" s="2">
        <v>38</v>
      </c>
      <c r="E98" s="1">
        <f t="shared" ref="E98:E129" si="36">HEX2DEC(B98)</f>
        <v>90</v>
      </c>
      <c r="F98" s="1">
        <f t="shared" ref="F98:F129" si="37">HEX2DEC(C98)</f>
        <v>240</v>
      </c>
      <c r="G98" s="1">
        <f t="shared" si="24"/>
        <v>1</v>
      </c>
      <c r="H98" s="1">
        <f t="shared" si="25"/>
        <v>112</v>
      </c>
      <c r="I98" s="1">
        <f t="shared" ref="I98:I129" si="38">HEX2DEC(D98)</f>
        <v>56</v>
      </c>
      <c r="K98" s="1" t="s">
        <v>110</v>
      </c>
      <c r="L98" s="1" t="str">
        <f t="shared" si="26"/>
        <v xml:space="preserve"> </v>
      </c>
      <c r="M98" s="1">
        <f t="shared" si="27"/>
        <v>90</v>
      </c>
      <c r="N98" s="1" t="s">
        <v>143</v>
      </c>
      <c r="O98" s="1" t="str">
        <f t="shared" si="28"/>
        <v xml:space="preserve"> </v>
      </c>
      <c r="P98" s="1">
        <f t="shared" ref="P98:P129" si="39">A98</f>
        <v>96</v>
      </c>
      <c r="Q98" s="1" t="s">
        <v>144</v>
      </c>
      <c r="R98" s="1" t="s">
        <v>145</v>
      </c>
      <c r="S98" s="1" t="str">
        <f t="shared" si="29"/>
        <v xml:space="preserve"> </v>
      </c>
      <c r="T98" s="1">
        <f t="shared" si="30"/>
        <v>90</v>
      </c>
      <c r="U98" s="1" t="s">
        <v>146</v>
      </c>
      <c r="V98" s="1" t="str">
        <f t="shared" si="31"/>
        <v xml:space="preserve"> </v>
      </c>
      <c r="W98" s="1">
        <f t="shared" si="32"/>
        <v>56</v>
      </c>
      <c r="X98" s="1" t="s">
        <v>147</v>
      </c>
      <c r="Y98" s="1" t="str">
        <f t="shared" si="33"/>
        <v/>
      </c>
      <c r="Z98" s="1" t="str">
        <f t="shared" si="34"/>
        <v>-</v>
      </c>
      <c r="AA98" s="1">
        <f t="shared" si="35"/>
        <v>112</v>
      </c>
    </row>
    <row r="99" spans="1:27" x14ac:dyDescent="0.2">
      <c r="A99" s="1">
        <v>97</v>
      </c>
      <c r="B99" s="2" t="s">
        <v>121</v>
      </c>
      <c r="C99" s="2" t="s">
        <v>76</v>
      </c>
      <c r="D99" s="2">
        <v>38</v>
      </c>
      <c r="E99" s="1">
        <f t="shared" si="36"/>
        <v>166</v>
      </c>
      <c r="F99" s="1">
        <f t="shared" si="37"/>
        <v>240</v>
      </c>
      <c r="G99" s="1">
        <f t="shared" si="24"/>
        <v>1</v>
      </c>
      <c r="H99" s="1">
        <f t="shared" si="25"/>
        <v>112</v>
      </c>
      <c r="I99" s="1">
        <f t="shared" si="38"/>
        <v>56</v>
      </c>
      <c r="K99" s="1" t="s">
        <v>110</v>
      </c>
      <c r="L99" s="1" t="str">
        <f t="shared" si="26"/>
        <v/>
      </c>
      <c r="M99" s="1">
        <f t="shared" si="27"/>
        <v>166</v>
      </c>
      <c r="N99" s="1" t="s">
        <v>143</v>
      </c>
      <c r="O99" s="1" t="str">
        <f t="shared" si="28"/>
        <v xml:space="preserve"> </v>
      </c>
      <c r="P99" s="1">
        <f t="shared" si="39"/>
        <v>97</v>
      </c>
      <c r="Q99" s="1" t="s">
        <v>144</v>
      </c>
      <c r="R99" s="1" t="s">
        <v>145</v>
      </c>
      <c r="S99" s="1" t="str">
        <f t="shared" si="29"/>
        <v/>
      </c>
      <c r="T99" s="1">
        <f t="shared" si="30"/>
        <v>166</v>
      </c>
      <c r="U99" s="1" t="s">
        <v>146</v>
      </c>
      <c r="V99" s="1" t="str">
        <f t="shared" si="31"/>
        <v xml:space="preserve"> </v>
      </c>
      <c r="W99" s="1">
        <f t="shared" si="32"/>
        <v>56</v>
      </c>
      <c r="X99" s="1" t="s">
        <v>147</v>
      </c>
      <c r="Y99" s="1" t="str">
        <f t="shared" si="33"/>
        <v/>
      </c>
      <c r="Z99" s="1" t="str">
        <f t="shared" si="34"/>
        <v>-</v>
      </c>
      <c r="AA99" s="1">
        <f t="shared" si="35"/>
        <v>112</v>
      </c>
    </row>
    <row r="100" spans="1:27" x14ac:dyDescent="0.2">
      <c r="A100" s="1">
        <v>98</v>
      </c>
      <c r="B100" s="2" t="s">
        <v>44</v>
      </c>
      <c r="C100" s="2" t="s">
        <v>11</v>
      </c>
      <c r="D100" s="2" t="s">
        <v>21</v>
      </c>
      <c r="E100" s="1">
        <f t="shared" si="36"/>
        <v>218</v>
      </c>
      <c r="F100" s="1">
        <f t="shared" si="37"/>
        <v>224</v>
      </c>
      <c r="G100" s="1">
        <f t="shared" si="24"/>
        <v>1</v>
      </c>
      <c r="H100" s="1">
        <f t="shared" si="25"/>
        <v>96</v>
      </c>
      <c r="I100" s="1">
        <f t="shared" si="38"/>
        <v>42</v>
      </c>
      <c r="K100" s="1" t="s">
        <v>110</v>
      </c>
      <c r="L100" s="1" t="str">
        <f t="shared" si="26"/>
        <v/>
      </c>
      <c r="M100" s="1">
        <f t="shared" si="27"/>
        <v>218</v>
      </c>
      <c r="N100" s="1" t="s">
        <v>143</v>
      </c>
      <c r="O100" s="1" t="str">
        <f t="shared" si="28"/>
        <v xml:space="preserve"> </v>
      </c>
      <c r="P100" s="1">
        <f t="shared" si="39"/>
        <v>98</v>
      </c>
      <c r="Q100" s="1" t="s">
        <v>144</v>
      </c>
      <c r="R100" s="1" t="s">
        <v>145</v>
      </c>
      <c r="S100" s="1" t="str">
        <f t="shared" si="29"/>
        <v/>
      </c>
      <c r="T100" s="1">
        <f t="shared" si="30"/>
        <v>218</v>
      </c>
      <c r="U100" s="1" t="s">
        <v>146</v>
      </c>
      <c r="V100" s="1" t="str">
        <f t="shared" si="31"/>
        <v xml:space="preserve"> </v>
      </c>
      <c r="W100" s="1">
        <f t="shared" si="32"/>
        <v>42</v>
      </c>
      <c r="X100" s="1" t="s">
        <v>147</v>
      </c>
      <c r="Y100" s="1" t="str">
        <f t="shared" si="33"/>
        <v xml:space="preserve"> </v>
      </c>
      <c r="Z100" s="1" t="str">
        <f t="shared" si="34"/>
        <v>-</v>
      </c>
      <c r="AA100" s="1">
        <f t="shared" si="35"/>
        <v>96</v>
      </c>
    </row>
    <row r="101" spans="1:27" x14ac:dyDescent="0.2">
      <c r="A101" s="1">
        <v>99</v>
      </c>
      <c r="B101" s="2">
        <v>26</v>
      </c>
      <c r="C101" s="2" t="s">
        <v>11</v>
      </c>
      <c r="D101" s="2" t="s">
        <v>21</v>
      </c>
      <c r="E101" s="1">
        <f t="shared" si="36"/>
        <v>38</v>
      </c>
      <c r="F101" s="1">
        <f t="shared" si="37"/>
        <v>224</v>
      </c>
      <c r="G101" s="1">
        <f t="shared" si="24"/>
        <v>1</v>
      </c>
      <c r="H101" s="1">
        <f t="shared" si="25"/>
        <v>96</v>
      </c>
      <c r="I101" s="1">
        <f t="shared" si="38"/>
        <v>42</v>
      </c>
      <c r="K101" s="1" t="s">
        <v>110</v>
      </c>
      <c r="L101" s="1" t="str">
        <f t="shared" si="26"/>
        <v xml:space="preserve"> </v>
      </c>
      <c r="M101" s="1">
        <f t="shared" si="27"/>
        <v>38</v>
      </c>
      <c r="N101" s="1" t="s">
        <v>143</v>
      </c>
      <c r="O101" s="1" t="str">
        <f t="shared" si="28"/>
        <v xml:space="preserve"> </v>
      </c>
      <c r="P101" s="1">
        <f t="shared" si="39"/>
        <v>99</v>
      </c>
      <c r="Q101" s="1" t="s">
        <v>144</v>
      </c>
      <c r="R101" s="1" t="s">
        <v>145</v>
      </c>
      <c r="S101" s="1" t="str">
        <f t="shared" si="29"/>
        <v xml:space="preserve"> </v>
      </c>
      <c r="T101" s="1">
        <f t="shared" si="30"/>
        <v>38</v>
      </c>
      <c r="U101" s="1" t="s">
        <v>146</v>
      </c>
      <c r="V101" s="1" t="str">
        <f t="shared" si="31"/>
        <v xml:space="preserve"> </v>
      </c>
      <c r="W101" s="1">
        <f t="shared" si="32"/>
        <v>42</v>
      </c>
      <c r="X101" s="1" t="s">
        <v>147</v>
      </c>
      <c r="Y101" s="1" t="str">
        <f t="shared" si="33"/>
        <v xml:space="preserve"> </v>
      </c>
      <c r="Z101" s="1" t="str">
        <f t="shared" si="34"/>
        <v>-</v>
      </c>
      <c r="AA101" s="1">
        <f t="shared" si="35"/>
        <v>96</v>
      </c>
    </row>
    <row r="102" spans="1:27" x14ac:dyDescent="0.2">
      <c r="A102" s="1">
        <v>100</v>
      </c>
      <c r="B102" s="2" t="s">
        <v>25</v>
      </c>
      <c r="C102" s="2" t="s">
        <v>11</v>
      </c>
      <c r="D102" s="2" t="s">
        <v>21</v>
      </c>
      <c r="E102" s="1">
        <f t="shared" si="36"/>
        <v>90</v>
      </c>
      <c r="F102" s="1">
        <f t="shared" si="37"/>
        <v>224</v>
      </c>
      <c r="G102" s="1">
        <f t="shared" si="24"/>
        <v>1</v>
      </c>
      <c r="H102" s="1">
        <f t="shared" si="25"/>
        <v>96</v>
      </c>
      <c r="I102" s="1">
        <f t="shared" si="38"/>
        <v>42</v>
      </c>
      <c r="K102" s="1" t="s">
        <v>110</v>
      </c>
      <c r="L102" s="1" t="str">
        <f t="shared" si="26"/>
        <v xml:space="preserve"> </v>
      </c>
      <c r="M102" s="1">
        <f t="shared" si="27"/>
        <v>90</v>
      </c>
      <c r="N102" s="1" t="s">
        <v>143</v>
      </c>
      <c r="O102" s="1" t="str">
        <f t="shared" si="28"/>
        <v/>
      </c>
      <c r="P102" s="1">
        <f t="shared" si="39"/>
        <v>100</v>
      </c>
      <c r="Q102" s="1" t="s">
        <v>144</v>
      </c>
      <c r="R102" s="1" t="s">
        <v>145</v>
      </c>
      <c r="S102" s="1" t="str">
        <f t="shared" si="29"/>
        <v xml:space="preserve"> </v>
      </c>
      <c r="T102" s="1">
        <f t="shared" si="30"/>
        <v>90</v>
      </c>
      <c r="U102" s="1" t="s">
        <v>146</v>
      </c>
      <c r="V102" s="1" t="str">
        <f t="shared" si="31"/>
        <v xml:space="preserve"> </v>
      </c>
      <c r="W102" s="1">
        <f t="shared" si="32"/>
        <v>42</v>
      </c>
      <c r="X102" s="1" t="s">
        <v>147</v>
      </c>
      <c r="Y102" s="1" t="str">
        <f t="shared" si="33"/>
        <v xml:space="preserve"> </v>
      </c>
      <c r="Z102" s="1" t="str">
        <f t="shared" si="34"/>
        <v>-</v>
      </c>
      <c r="AA102" s="1">
        <f t="shared" si="35"/>
        <v>96</v>
      </c>
    </row>
    <row r="103" spans="1:27" x14ac:dyDescent="0.2">
      <c r="A103" s="1">
        <v>101</v>
      </c>
      <c r="B103" s="2" t="s">
        <v>121</v>
      </c>
      <c r="C103" s="2" t="s">
        <v>11</v>
      </c>
      <c r="D103" s="2" t="s">
        <v>21</v>
      </c>
      <c r="E103" s="1">
        <f t="shared" si="36"/>
        <v>166</v>
      </c>
      <c r="F103" s="1">
        <f t="shared" si="37"/>
        <v>224</v>
      </c>
      <c r="G103" s="1">
        <f t="shared" si="24"/>
        <v>1</v>
      </c>
      <c r="H103" s="1">
        <f t="shared" si="25"/>
        <v>96</v>
      </c>
      <c r="I103" s="1">
        <f t="shared" si="38"/>
        <v>42</v>
      </c>
      <c r="K103" s="1" t="s">
        <v>110</v>
      </c>
      <c r="L103" s="1" t="str">
        <f t="shared" si="26"/>
        <v/>
      </c>
      <c r="M103" s="1">
        <f t="shared" si="27"/>
        <v>166</v>
      </c>
      <c r="N103" s="1" t="s">
        <v>143</v>
      </c>
      <c r="O103" s="1" t="str">
        <f t="shared" si="28"/>
        <v/>
      </c>
      <c r="P103" s="1">
        <f t="shared" si="39"/>
        <v>101</v>
      </c>
      <c r="Q103" s="1" t="s">
        <v>144</v>
      </c>
      <c r="R103" s="1" t="s">
        <v>145</v>
      </c>
      <c r="S103" s="1" t="str">
        <f t="shared" si="29"/>
        <v/>
      </c>
      <c r="T103" s="1">
        <f t="shared" si="30"/>
        <v>166</v>
      </c>
      <c r="U103" s="1" t="s">
        <v>146</v>
      </c>
      <c r="V103" s="1" t="str">
        <f t="shared" si="31"/>
        <v xml:space="preserve"> </v>
      </c>
      <c r="W103" s="1">
        <f t="shared" si="32"/>
        <v>42</v>
      </c>
      <c r="X103" s="1" t="s">
        <v>147</v>
      </c>
      <c r="Y103" s="1" t="str">
        <f t="shared" si="33"/>
        <v xml:space="preserve"> </v>
      </c>
      <c r="Z103" s="1" t="str">
        <f t="shared" si="34"/>
        <v>-</v>
      </c>
      <c r="AA103" s="1">
        <f t="shared" si="35"/>
        <v>96</v>
      </c>
    </row>
    <row r="104" spans="1:27" x14ac:dyDescent="0.2">
      <c r="A104" s="1">
        <v>102</v>
      </c>
      <c r="B104" s="2" t="s">
        <v>16</v>
      </c>
      <c r="C104" s="2">
        <v>88</v>
      </c>
      <c r="D104" s="2">
        <v>32</v>
      </c>
      <c r="E104" s="1">
        <f t="shared" si="36"/>
        <v>245</v>
      </c>
      <c r="F104" s="1">
        <f t="shared" si="37"/>
        <v>136</v>
      </c>
      <c r="G104" s="1">
        <f t="shared" si="24"/>
        <v>1</v>
      </c>
      <c r="H104" s="1">
        <f t="shared" si="25"/>
        <v>8</v>
      </c>
      <c r="I104" s="1">
        <f t="shared" si="38"/>
        <v>50</v>
      </c>
      <c r="K104" s="1" t="s">
        <v>110</v>
      </c>
      <c r="L104" s="1" t="str">
        <f t="shared" si="26"/>
        <v/>
      </c>
      <c r="M104" s="1">
        <f t="shared" si="27"/>
        <v>245</v>
      </c>
      <c r="N104" s="1" t="s">
        <v>143</v>
      </c>
      <c r="O104" s="1" t="str">
        <f t="shared" si="28"/>
        <v/>
      </c>
      <c r="P104" s="1">
        <f t="shared" si="39"/>
        <v>102</v>
      </c>
      <c r="Q104" s="1" t="s">
        <v>144</v>
      </c>
      <c r="R104" s="1" t="s">
        <v>145</v>
      </c>
      <c r="S104" s="1" t="str">
        <f t="shared" si="29"/>
        <v/>
      </c>
      <c r="T104" s="1">
        <f t="shared" si="30"/>
        <v>245</v>
      </c>
      <c r="U104" s="1" t="s">
        <v>146</v>
      </c>
      <c r="V104" s="1" t="str">
        <f t="shared" si="31"/>
        <v xml:space="preserve"> </v>
      </c>
      <c r="W104" s="1">
        <f t="shared" si="32"/>
        <v>50</v>
      </c>
      <c r="X104" s="1" t="s">
        <v>147</v>
      </c>
      <c r="Y104" s="1" t="str">
        <f t="shared" si="33"/>
        <v xml:space="preserve">  </v>
      </c>
      <c r="Z104" s="1" t="str">
        <f t="shared" si="34"/>
        <v>-</v>
      </c>
      <c r="AA104" s="1">
        <f t="shared" si="35"/>
        <v>8</v>
      </c>
    </row>
    <row r="105" spans="1:27" x14ac:dyDescent="0.2">
      <c r="A105" s="1">
        <v>103</v>
      </c>
      <c r="B105" s="2" t="s">
        <v>122</v>
      </c>
      <c r="C105" s="2">
        <v>88</v>
      </c>
      <c r="D105" s="2">
        <v>32</v>
      </c>
      <c r="E105" s="1">
        <f t="shared" si="36"/>
        <v>11</v>
      </c>
      <c r="F105" s="1">
        <f t="shared" si="37"/>
        <v>136</v>
      </c>
      <c r="G105" s="1">
        <f t="shared" si="24"/>
        <v>1</v>
      </c>
      <c r="H105" s="1">
        <f t="shared" si="25"/>
        <v>8</v>
      </c>
      <c r="I105" s="1">
        <f t="shared" si="38"/>
        <v>50</v>
      </c>
      <c r="K105" s="1" t="s">
        <v>110</v>
      </c>
      <c r="L105" s="1" t="str">
        <f t="shared" si="26"/>
        <v xml:space="preserve"> </v>
      </c>
      <c r="M105" s="1">
        <f t="shared" si="27"/>
        <v>11</v>
      </c>
      <c r="N105" s="1" t="s">
        <v>143</v>
      </c>
      <c r="O105" s="1" t="str">
        <f t="shared" si="28"/>
        <v/>
      </c>
      <c r="P105" s="1">
        <f t="shared" si="39"/>
        <v>103</v>
      </c>
      <c r="Q105" s="1" t="s">
        <v>144</v>
      </c>
      <c r="R105" s="1" t="s">
        <v>145</v>
      </c>
      <c r="S105" s="1" t="str">
        <f t="shared" si="29"/>
        <v xml:space="preserve"> </v>
      </c>
      <c r="T105" s="1">
        <f t="shared" si="30"/>
        <v>11</v>
      </c>
      <c r="U105" s="1" t="s">
        <v>146</v>
      </c>
      <c r="V105" s="1" t="str">
        <f t="shared" si="31"/>
        <v xml:space="preserve"> </v>
      </c>
      <c r="W105" s="1">
        <f t="shared" si="32"/>
        <v>50</v>
      </c>
      <c r="X105" s="1" t="s">
        <v>147</v>
      </c>
      <c r="Y105" s="1" t="str">
        <f t="shared" si="33"/>
        <v xml:space="preserve">  </v>
      </c>
      <c r="Z105" s="1" t="str">
        <f t="shared" si="34"/>
        <v>-</v>
      </c>
      <c r="AA105" s="1">
        <f t="shared" si="35"/>
        <v>8</v>
      </c>
    </row>
    <row r="106" spans="1:27" x14ac:dyDescent="0.2">
      <c r="A106" s="1">
        <v>104</v>
      </c>
      <c r="B106" s="2">
        <v>40</v>
      </c>
      <c r="C106" s="2" t="s">
        <v>58</v>
      </c>
      <c r="D106" s="2">
        <v>36</v>
      </c>
      <c r="E106" s="1">
        <f t="shared" si="36"/>
        <v>64</v>
      </c>
      <c r="F106" s="1">
        <f t="shared" si="37"/>
        <v>139</v>
      </c>
      <c r="G106" s="1">
        <f t="shared" si="24"/>
        <v>1</v>
      </c>
      <c r="H106" s="1">
        <f t="shared" si="25"/>
        <v>11</v>
      </c>
      <c r="I106" s="1">
        <f t="shared" si="38"/>
        <v>54</v>
      </c>
      <c r="K106" s="1" t="s">
        <v>110</v>
      </c>
      <c r="L106" s="1" t="str">
        <f t="shared" si="26"/>
        <v xml:space="preserve"> </v>
      </c>
      <c r="M106" s="1">
        <f t="shared" si="27"/>
        <v>64</v>
      </c>
      <c r="N106" s="1" t="s">
        <v>143</v>
      </c>
      <c r="O106" s="1" t="str">
        <f t="shared" si="28"/>
        <v/>
      </c>
      <c r="P106" s="1">
        <f t="shared" si="39"/>
        <v>104</v>
      </c>
      <c r="Q106" s="1" t="s">
        <v>144</v>
      </c>
      <c r="R106" s="1" t="s">
        <v>145</v>
      </c>
      <c r="S106" s="1" t="str">
        <f t="shared" si="29"/>
        <v xml:space="preserve"> </v>
      </c>
      <c r="T106" s="1">
        <f t="shared" si="30"/>
        <v>64</v>
      </c>
      <c r="U106" s="1" t="s">
        <v>146</v>
      </c>
      <c r="V106" s="1" t="str">
        <f t="shared" si="31"/>
        <v xml:space="preserve"> </v>
      </c>
      <c r="W106" s="1">
        <f t="shared" si="32"/>
        <v>54</v>
      </c>
      <c r="X106" s="1" t="s">
        <v>147</v>
      </c>
      <c r="Y106" s="1" t="str">
        <f t="shared" si="33"/>
        <v xml:space="preserve"> </v>
      </c>
      <c r="Z106" s="1" t="str">
        <f t="shared" si="34"/>
        <v>-</v>
      </c>
      <c r="AA106" s="1">
        <f t="shared" si="35"/>
        <v>11</v>
      </c>
    </row>
    <row r="107" spans="1:27" x14ac:dyDescent="0.2">
      <c r="A107" s="1">
        <v>105</v>
      </c>
      <c r="B107" s="2" t="s">
        <v>25</v>
      </c>
      <c r="C107" s="2" t="s">
        <v>58</v>
      </c>
      <c r="D107" s="2" t="s">
        <v>21</v>
      </c>
      <c r="E107" s="1">
        <f t="shared" si="36"/>
        <v>90</v>
      </c>
      <c r="F107" s="1">
        <f t="shared" si="37"/>
        <v>139</v>
      </c>
      <c r="G107" s="1">
        <f t="shared" si="24"/>
        <v>1</v>
      </c>
      <c r="H107" s="1">
        <f t="shared" si="25"/>
        <v>11</v>
      </c>
      <c r="I107" s="1">
        <f t="shared" si="38"/>
        <v>42</v>
      </c>
      <c r="K107" s="1" t="s">
        <v>110</v>
      </c>
      <c r="L107" s="1" t="str">
        <f t="shared" si="26"/>
        <v xml:space="preserve"> </v>
      </c>
      <c r="M107" s="1">
        <f t="shared" si="27"/>
        <v>90</v>
      </c>
      <c r="N107" s="1" t="s">
        <v>143</v>
      </c>
      <c r="O107" s="1" t="str">
        <f t="shared" si="28"/>
        <v/>
      </c>
      <c r="P107" s="1">
        <f t="shared" si="39"/>
        <v>105</v>
      </c>
      <c r="Q107" s="1" t="s">
        <v>144</v>
      </c>
      <c r="R107" s="1" t="s">
        <v>145</v>
      </c>
      <c r="S107" s="1" t="str">
        <f t="shared" si="29"/>
        <v xml:space="preserve"> </v>
      </c>
      <c r="T107" s="1">
        <f t="shared" si="30"/>
        <v>90</v>
      </c>
      <c r="U107" s="1" t="s">
        <v>146</v>
      </c>
      <c r="V107" s="1" t="str">
        <f t="shared" si="31"/>
        <v xml:space="preserve"> </v>
      </c>
      <c r="W107" s="1">
        <f t="shared" si="32"/>
        <v>42</v>
      </c>
      <c r="X107" s="1" t="s">
        <v>147</v>
      </c>
      <c r="Y107" s="1" t="str">
        <f t="shared" si="33"/>
        <v xml:space="preserve"> </v>
      </c>
      <c r="Z107" s="1" t="str">
        <f t="shared" si="34"/>
        <v>-</v>
      </c>
      <c r="AA107" s="1">
        <f t="shared" si="35"/>
        <v>11</v>
      </c>
    </row>
    <row r="108" spans="1:27" x14ac:dyDescent="0.2">
      <c r="A108" s="1">
        <v>106</v>
      </c>
      <c r="B108" s="2" t="s">
        <v>121</v>
      </c>
      <c r="C108" s="2" t="s">
        <v>58</v>
      </c>
      <c r="D108" s="2" t="s">
        <v>21</v>
      </c>
      <c r="E108" s="1">
        <f t="shared" si="36"/>
        <v>166</v>
      </c>
      <c r="F108" s="1">
        <f t="shared" si="37"/>
        <v>139</v>
      </c>
      <c r="G108" s="1">
        <f t="shared" si="24"/>
        <v>1</v>
      </c>
      <c r="H108" s="1">
        <f t="shared" si="25"/>
        <v>11</v>
      </c>
      <c r="I108" s="1">
        <f t="shared" si="38"/>
        <v>42</v>
      </c>
      <c r="K108" s="1" t="s">
        <v>110</v>
      </c>
      <c r="L108" s="1" t="str">
        <f t="shared" si="26"/>
        <v/>
      </c>
      <c r="M108" s="1">
        <f t="shared" si="27"/>
        <v>166</v>
      </c>
      <c r="N108" s="1" t="s">
        <v>143</v>
      </c>
      <c r="O108" s="1" t="str">
        <f t="shared" si="28"/>
        <v/>
      </c>
      <c r="P108" s="1">
        <f t="shared" si="39"/>
        <v>106</v>
      </c>
      <c r="Q108" s="1" t="s">
        <v>144</v>
      </c>
      <c r="R108" s="1" t="s">
        <v>145</v>
      </c>
      <c r="S108" s="1" t="str">
        <f t="shared" si="29"/>
        <v/>
      </c>
      <c r="T108" s="1">
        <f t="shared" si="30"/>
        <v>166</v>
      </c>
      <c r="U108" s="1" t="s">
        <v>146</v>
      </c>
      <c r="V108" s="1" t="str">
        <f t="shared" si="31"/>
        <v xml:space="preserve"> </v>
      </c>
      <c r="W108" s="1">
        <f t="shared" si="32"/>
        <v>42</v>
      </c>
      <c r="X108" s="1" t="s">
        <v>147</v>
      </c>
      <c r="Y108" s="1" t="str">
        <f t="shared" si="33"/>
        <v xml:space="preserve"> </v>
      </c>
      <c r="Z108" s="1" t="str">
        <f t="shared" si="34"/>
        <v>-</v>
      </c>
      <c r="AA108" s="1">
        <f t="shared" si="35"/>
        <v>11</v>
      </c>
    </row>
    <row r="109" spans="1:27" x14ac:dyDescent="0.2">
      <c r="A109" s="1">
        <v>107</v>
      </c>
      <c r="B109" s="2" t="s">
        <v>119</v>
      </c>
      <c r="C109" s="2" t="s">
        <v>58</v>
      </c>
      <c r="D109" s="2">
        <v>36</v>
      </c>
      <c r="E109" s="1">
        <f t="shared" si="36"/>
        <v>192</v>
      </c>
      <c r="F109" s="1">
        <f t="shared" si="37"/>
        <v>139</v>
      </c>
      <c r="G109" s="1">
        <f t="shared" si="24"/>
        <v>1</v>
      </c>
      <c r="H109" s="1">
        <f t="shared" si="25"/>
        <v>11</v>
      </c>
      <c r="I109" s="1">
        <f t="shared" si="38"/>
        <v>54</v>
      </c>
      <c r="K109" s="1" t="s">
        <v>110</v>
      </c>
      <c r="L109" s="1" t="str">
        <f t="shared" si="26"/>
        <v/>
      </c>
      <c r="M109" s="1">
        <f t="shared" si="27"/>
        <v>192</v>
      </c>
      <c r="N109" s="1" t="s">
        <v>143</v>
      </c>
      <c r="O109" s="1" t="str">
        <f t="shared" si="28"/>
        <v/>
      </c>
      <c r="P109" s="1">
        <f t="shared" si="39"/>
        <v>107</v>
      </c>
      <c r="Q109" s="1" t="s">
        <v>144</v>
      </c>
      <c r="R109" s="1" t="s">
        <v>145</v>
      </c>
      <c r="S109" s="1" t="str">
        <f t="shared" si="29"/>
        <v/>
      </c>
      <c r="T109" s="1">
        <f t="shared" si="30"/>
        <v>192</v>
      </c>
      <c r="U109" s="1" t="s">
        <v>146</v>
      </c>
      <c r="V109" s="1" t="str">
        <f t="shared" si="31"/>
        <v xml:space="preserve"> </v>
      </c>
      <c r="W109" s="1">
        <f t="shared" si="32"/>
        <v>54</v>
      </c>
      <c r="X109" s="1" t="s">
        <v>147</v>
      </c>
      <c r="Y109" s="1" t="str">
        <f t="shared" si="33"/>
        <v xml:space="preserve"> </v>
      </c>
      <c r="Z109" s="1" t="str">
        <f t="shared" si="34"/>
        <v>-</v>
      </c>
      <c r="AA109" s="1">
        <f t="shared" si="35"/>
        <v>11</v>
      </c>
    </row>
    <row r="110" spans="1:27" x14ac:dyDescent="0.2">
      <c r="A110" s="1">
        <v>108</v>
      </c>
      <c r="B110" s="2" t="s">
        <v>44</v>
      </c>
      <c r="C110" s="2">
        <v>8</v>
      </c>
      <c r="D110" s="2">
        <v>22</v>
      </c>
      <c r="E110" s="1">
        <f t="shared" si="36"/>
        <v>218</v>
      </c>
      <c r="F110" s="1">
        <f t="shared" si="37"/>
        <v>8</v>
      </c>
      <c r="G110" s="1">
        <f t="shared" si="24"/>
        <v>0</v>
      </c>
      <c r="H110" s="1">
        <f t="shared" si="25"/>
        <v>8</v>
      </c>
      <c r="I110" s="1">
        <f t="shared" si="38"/>
        <v>34</v>
      </c>
      <c r="K110" s="1" t="s">
        <v>110</v>
      </c>
      <c r="L110" s="1" t="str">
        <f t="shared" si="26"/>
        <v/>
      </c>
      <c r="M110" s="1">
        <f t="shared" si="27"/>
        <v>218</v>
      </c>
      <c r="N110" s="1" t="s">
        <v>143</v>
      </c>
      <c r="O110" s="1" t="str">
        <f t="shared" si="28"/>
        <v/>
      </c>
      <c r="P110" s="1">
        <f t="shared" si="39"/>
        <v>108</v>
      </c>
      <c r="Q110" s="1" t="s">
        <v>144</v>
      </c>
      <c r="R110" s="1" t="s">
        <v>145</v>
      </c>
      <c r="S110" s="1" t="str">
        <f t="shared" si="29"/>
        <v/>
      </c>
      <c r="T110" s="1">
        <f t="shared" si="30"/>
        <v>218</v>
      </c>
      <c r="U110" s="1" t="s">
        <v>146</v>
      </c>
      <c r="V110" s="1" t="str">
        <f t="shared" si="31"/>
        <v xml:space="preserve"> </v>
      </c>
      <c r="W110" s="1">
        <f t="shared" si="32"/>
        <v>34</v>
      </c>
      <c r="X110" s="1" t="s">
        <v>147</v>
      </c>
      <c r="Y110" s="1" t="str">
        <f t="shared" si="33"/>
        <v xml:space="preserve">  </v>
      </c>
      <c r="Z110" s="1" t="str">
        <f t="shared" si="34"/>
        <v>+</v>
      </c>
      <c r="AA110" s="1">
        <f t="shared" si="35"/>
        <v>8</v>
      </c>
    </row>
    <row r="111" spans="1:27" x14ac:dyDescent="0.2">
      <c r="A111" s="1">
        <v>109</v>
      </c>
      <c r="B111" s="2">
        <v>26</v>
      </c>
      <c r="C111" s="2">
        <v>8</v>
      </c>
      <c r="D111" s="2">
        <v>22</v>
      </c>
      <c r="E111" s="1">
        <f t="shared" si="36"/>
        <v>38</v>
      </c>
      <c r="F111" s="1">
        <f t="shared" si="37"/>
        <v>8</v>
      </c>
      <c r="G111" s="1">
        <f t="shared" si="24"/>
        <v>0</v>
      </c>
      <c r="H111" s="1">
        <f t="shared" si="25"/>
        <v>8</v>
      </c>
      <c r="I111" s="1">
        <f t="shared" si="38"/>
        <v>34</v>
      </c>
      <c r="K111" s="1" t="s">
        <v>110</v>
      </c>
      <c r="L111" s="1" t="str">
        <f t="shared" si="26"/>
        <v xml:space="preserve"> </v>
      </c>
      <c r="M111" s="1">
        <f t="shared" si="27"/>
        <v>38</v>
      </c>
      <c r="N111" s="1" t="s">
        <v>143</v>
      </c>
      <c r="O111" s="1" t="str">
        <f t="shared" si="28"/>
        <v/>
      </c>
      <c r="P111" s="1">
        <f t="shared" si="39"/>
        <v>109</v>
      </c>
      <c r="Q111" s="1" t="s">
        <v>144</v>
      </c>
      <c r="R111" s="1" t="s">
        <v>145</v>
      </c>
      <c r="S111" s="1" t="str">
        <f t="shared" si="29"/>
        <v xml:space="preserve"> </v>
      </c>
      <c r="T111" s="1">
        <f t="shared" si="30"/>
        <v>38</v>
      </c>
      <c r="U111" s="1" t="s">
        <v>146</v>
      </c>
      <c r="V111" s="1" t="str">
        <f t="shared" si="31"/>
        <v xml:space="preserve"> </v>
      </c>
      <c r="W111" s="1">
        <f t="shared" si="32"/>
        <v>34</v>
      </c>
      <c r="X111" s="1" t="s">
        <v>147</v>
      </c>
      <c r="Y111" s="1" t="str">
        <f t="shared" si="33"/>
        <v xml:space="preserve">  </v>
      </c>
      <c r="Z111" s="1" t="str">
        <f t="shared" si="34"/>
        <v>+</v>
      </c>
      <c r="AA111" s="1">
        <f t="shared" si="35"/>
        <v>8</v>
      </c>
    </row>
    <row r="112" spans="1:27" x14ac:dyDescent="0.2">
      <c r="A112" s="1">
        <v>110</v>
      </c>
      <c r="B112" s="2" t="s">
        <v>25</v>
      </c>
      <c r="C112" s="2">
        <v>5</v>
      </c>
      <c r="D112" s="2">
        <v>22</v>
      </c>
      <c r="E112" s="1">
        <f t="shared" si="36"/>
        <v>90</v>
      </c>
      <c r="F112" s="1">
        <f t="shared" si="37"/>
        <v>5</v>
      </c>
      <c r="G112" s="1">
        <f t="shared" si="24"/>
        <v>0</v>
      </c>
      <c r="H112" s="1">
        <f t="shared" si="25"/>
        <v>5</v>
      </c>
      <c r="I112" s="1">
        <f t="shared" si="38"/>
        <v>34</v>
      </c>
      <c r="K112" s="1" t="s">
        <v>110</v>
      </c>
      <c r="L112" s="1" t="str">
        <f t="shared" si="26"/>
        <v xml:space="preserve"> </v>
      </c>
      <c r="M112" s="1">
        <f t="shared" si="27"/>
        <v>90</v>
      </c>
      <c r="N112" s="1" t="s">
        <v>143</v>
      </c>
      <c r="O112" s="1" t="str">
        <f t="shared" si="28"/>
        <v/>
      </c>
      <c r="P112" s="1">
        <f t="shared" si="39"/>
        <v>110</v>
      </c>
      <c r="Q112" s="1" t="s">
        <v>144</v>
      </c>
      <c r="R112" s="1" t="s">
        <v>145</v>
      </c>
      <c r="S112" s="1" t="str">
        <f t="shared" si="29"/>
        <v xml:space="preserve"> </v>
      </c>
      <c r="T112" s="1">
        <f t="shared" si="30"/>
        <v>90</v>
      </c>
      <c r="U112" s="1" t="s">
        <v>146</v>
      </c>
      <c r="V112" s="1" t="str">
        <f t="shared" si="31"/>
        <v xml:space="preserve"> </v>
      </c>
      <c r="W112" s="1">
        <f t="shared" si="32"/>
        <v>34</v>
      </c>
      <c r="X112" s="1" t="s">
        <v>147</v>
      </c>
      <c r="Y112" s="1" t="str">
        <f t="shared" si="33"/>
        <v xml:space="preserve">  </v>
      </c>
      <c r="Z112" s="1" t="str">
        <f t="shared" si="34"/>
        <v>+</v>
      </c>
      <c r="AA112" s="1">
        <f t="shared" si="35"/>
        <v>5</v>
      </c>
    </row>
    <row r="113" spans="1:27" x14ac:dyDescent="0.2">
      <c r="A113" s="1">
        <v>111</v>
      </c>
      <c r="B113" s="2" t="s">
        <v>121</v>
      </c>
      <c r="C113" s="2">
        <v>5</v>
      </c>
      <c r="D113" s="2">
        <v>22</v>
      </c>
      <c r="E113" s="1">
        <f t="shared" si="36"/>
        <v>166</v>
      </c>
      <c r="F113" s="1">
        <f t="shared" si="37"/>
        <v>5</v>
      </c>
      <c r="G113" s="1">
        <f t="shared" si="24"/>
        <v>0</v>
      </c>
      <c r="H113" s="1">
        <f t="shared" si="25"/>
        <v>5</v>
      </c>
      <c r="I113" s="1">
        <f t="shared" si="38"/>
        <v>34</v>
      </c>
      <c r="K113" s="1" t="s">
        <v>110</v>
      </c>
      <c r="L113" s="1" t="str">
        <f t="shared" si="26"/>
        <v/>
      </c>
      <c r="M113" s="1">
        <f t="shared" si="27"/>
        <v>166</v>
      </c>
      <c r="N113" s="1" t="s">
        <v>143</v>
      </c>
      <c r="O113" s="1" t="str">
        <f t="shared" si="28"/>
        <v/>
      </c>
      <c r="P113" s="1">
        <f t="shared" si="39"/>
        <v>111</v>
      </c>
      <c r="Q113" s="1" t="s">
        <v>144</v>
      </c>
      <c r="R113" s="1" t="s">
        <v>145</v>
      </c>
      <c r="S113" s="1" t="str">
        <f t="shared" si="29"/>
        <v/>
      </c>
      <c r="T113" s="1">
        <f t="shared" si="30"/>
        <v>166</v>
      </c>
      <c r="U113" s="1" t="s">
        <v>146</v>
      </c>
      <c r="V113" s="1" t="str">
        <f t="shared" si="31"/>
        <v xml:space="preserve"> </v>
      </c>
      <c r="W113" s="1">
        <f t="shared" si="32"/>
        <v>34</v>
      </c>
      <c r="X113" s="1" t="s">
        <v>147</v>
      </c>
      <c r="Y113" s="1" t="str">
        <f t="shared" si="33"/>
        <v xml:space="preserve">  </v>
      </c>
      <c r="Z113" s="1" t="str">
        <f t="shared" si="34"/>
        <v>+</v>
      </c>
      <c r="AA113" s="1">
        <f t="shared" si="35"/>
        <v>5</v>
      </c>
    </row>
    <row r="114" spans="1:27" x14ac:dyDescent="0.2">
      <c r="A114" s="1">
        <v>112</v>
      </c>
      <c r="B114" s="2" t="s">
        <v>16</v>
      </c>
      <c r="C114" s="2">
        <v>8</v>
      </c>
      <c r="D114" s="2">
        <v>40</v>
      </c>
      <c r="E114" s="1">
        <f t="shared" si="36"/>
        <v>245</v>
      </c>
      <c r="F114" s="1">
        <f t="shared" si="37"/>
        <v>8</v>
      </c>
      <c r="G114" s="1">
        <f t="shared" si="24"/>
        <v>0</v>
      </c>
      <c r="H114" s="1">
        <f t="shared" si="25"/>
        <v>8</v>
      </c>
      <c r="I114" s="1">
        <f t="shared" si="38"/>
        <v>64</v>
      </c>
      <c r="K114" s="1" t="s">
        <v>110</v>
      </c>
      <c r="L114" s="1" t="str">
        <f t="shared" si="26"/>
        <v/>
      </c>
      <c r="M114" s="1">
        <f t="shared" si="27"/>
        <v>245</v>
      </c>
      <c r="N114" s="1" t="s">
        <v>143</v>
      </c>
      <c r="O114" s="1" t="str">
        <f t="shared" si="28"/>
        <v/>
      </c>
      <c r="P114" s="1">
        <f t="shared" si="39"/>
        <v>112</v>
      </c>
      <c r="Q114" s="1" t="s">
        <v>144</v>
      </c>
      <c r="R114" s="1" t="s">
        <v>145</v>
      </c>
      <c r="S114" s="1" t="str">
        <f t="shared" si="29"/>
        <v/>
      </c>
      <c r="T114" s="1">
        <f t="shared" si="30"/>
        <v>245</v>
      </c>
      <c r="U114" s="1" t="s">
        <v>146</v>
      </c>
      <c r="V114" s="1" t="str">
        <f t="shared" si="31"/>
        <v xml:space="preserve"> </v>
      </c>
      <c r="W114" s="1">
        <f t="shared" si="32"/>
        <v>64</v>
      </c>
      <c r="X114" s="1" t="s">
        <v>147</v>
      </c>
      <c r="Y114" s="1" t="str">
        <f t="shared" si="33"/>
        <v xml:space="preserve">  </v>
      </c>
      <c r="Z114" s="1" t="str">
        <f t="shared" si="34"/>
        <v>+</v>
      </c>
      <c r="AA114" s="1">
        <f t="shared" si="35"/>
        <v>8</v>
      </c>
    </row>
    <row r="115" spans="1:27" x14ac:dyDescent="0.2">
      <c r="A115" s="1">
        <v>113</v>
      </c>
      <c r="B115" s="2" t="s">
        <v>122</v>
      </c>
      <c r="C115" s="2">
        <v>8</v>
      </c>
      <c r="D115" s="2">
        <v>40</v>
      </c>
      <c r="E115" s="1">
        <f t="shared" si="36"/>
        <v>11</v>
      </c>
      <c r="F115" s="1">
        <f t="shared" si="37"/>
        <v>8</v>
      </c>
      <c r="G115" s="1">
        <f t="shared" si="24"/>
        <v>0</v>
      </c>
      <c r="H115" s="1">
        <f t="shared" si="25"/>
        <v>8</v>
      </c>
      <c r="I115" s="1">
        <f t="shared" si="38"/>
        <v>64</v>
      </c>
      <c r="K115" s="1" t="s">
        <v>110</v>
      </c>
      <c r="L115" s="1" t="str">
        <f t="shared" si="26"/>
        <v xml:space="preserve"> </v>
      </c>
      <c r="M115" s="1">
        <f t="shared" si="27"/>
        <v>11</v>
      </c>
      <c r="N115" s="1" t="s">
        <v>143</v>
      </c>
      <c r="O115" s="1" t="str">
        <f t="shared" si="28"/>
        <v/>
      </c>
      <c r="P115" s="1">
        <f t="shared" si="39"/>
        <v>113</v>
      </c>
      <c r="Q115" s="1" t="s">
        <v>144</v>
      </c>
      <c r="R115" s="1" t="s">
        <v>145</v>
      </c>
      <c r="S115" s="1" t="str">
        <f t="shared" si="29"/>
        <v xml:space="preserve"> </v>
      </c>
      <c r="T115" s="1">
        <f t="shared" si="30"/>
        <v>11</v>
      </c>
      <c r="U115" s="1" t="s">
        <v>146</v>
      </c>
      <c r="V115" s="1" t="str">
        <f t="shared" si="31"/>
        <v xml:space="preserve"> </v>
      </c>
      <c r="W115" s="1">
        <f t="shared" si="32"/>
        <v>64</v>
      </c>
      <c r="X115" s="1" t="s">
        <v>147</v>
      </c>
      <c r="Y115" s="1" t="str">
        <f t="shared" si="33"/>
        <v xml:space="preserve">  </v>
      </c>
      <c r="Z115" s="1" t="str">
        <f t="shared" si="34"/>
        <v>+</v>
      </c>
      <c r="AA115" s="1">
        <f t="shared" si="35"/>
        <v>8</v>
      </c>
    </row>
    <row r="116" spans="1:27" x14ac:dyDescent="0.2">
      <c r="A116" s="1">
        <v>114</v>
      </c>
      <c r="B116" s="2">
        <v>53</v>
      </c>
      <c r="C116" s="2">
        <v>2</v>
      </c>
      <c r="D116" s="2">
        <v>46</v>
      </c>
      <c r="E116" s="1">
        <f t="shared" si="36"/>
        <v>83</v>
      </c>
      <c r="F116" s="1">
        <f t="shared" si="37"/>
        <v>2</v>
      </c>
      <c r="G116" s="1">
        <f t="shared" si="24"/>
        <v>0</v>
      </c>
      <c r="H116" s="1">
        <f t="shared" si="25"/>
        <v>2</v>
      </c>
      <c r="I116" s="1">
        <f t="shared" si="38"/>
        <v>70</v>
      </c>
      <c r="K116" s="1" t="s">
        <v>110</v>
      </c>
      <c r="L116" s="1" t="str">
        <f t="shared" si="26"/>
        <v xml:space="preserve"> </v>
      </c>
      <c r="M116" s="1">
        <f t="shared" si="27"/>
        <v>83</v>
      </c>
      <c r="N116" s="1" t="s">
        <v>143</v>
      </c>
      <c r="O116" s="1" t="str">
        <f t="shared" si="28"/>
        <v/>
      </c>
      <c r="P116" s="1">
        <f t="shared" si="39"/>
        <v>114</v>
      </c>
      <c r="Q116" s="1" t="s">
        <v>144</v>
      </c>
      <c r="R116" s="1" t="s">
        <v>145</v>
      </c>
      <c r="S116" s="1" t="str">
        <f t="shared" si="29"/>
        <v xml:space="preserve"> </v>
      </c>
      <c r="T116" s="1">
        <f t="shared" si="30"/>
        <v>83</v>
      </c>
      <c r="U116" s="1" t="s">
        <v>146</v>
      </c>
      <c r="V116" s="1" t="str">
        <f t="shared" si="31"/>
        <v xml:space="preserve"> </v>
      </c>
      <c r="W116" s="1">
        <f t="shared" si="32"/>
        <v>70</v>
      </c>
      <c r="X116" s="1" t="s">
        <v>147</v>
      </c>
      <c r="Y116" s="1" t="str">
        <f t="shared" si="33"/>
        <v xml:space="preserve">  </v>
      </c>
      <c r="Z116" s="1" t="str">
        <f t="shared" si="34"/>
        <v>+</v>
      </c>
      <c r="AA116" s="1">
        <f t="shared" si="35"/>
        <v>2</v>
      </c>
    </row>
    <row r="117" spans="1:27" x14ac:dyDescent="0.2">
      <c r="A117" s="1">
        <v>115</v>
      </c>
      <c r="B117" s="2" t="s">
        <v>130</v>
      </c>
      <c r="C117" s="2">
        <v>2</v>
      </c>
      <c r="D117" s="2">
        <v>46</v>
      </c>
      <c r="E117" s="1">
        <f t="shared" si="36"/>
        <v>173</v>
      </c>
      <c r="F117" s="1">
        <f t="shared" si="37"/>
        <v>2</v>
      </c>
      <c r="G117" s="1">
        <f t="shared" si="24"/>
        <v>0</v>
      </c>
      <c r="H117" s="1">
        <f t="shared" si="25"/>
        <v>2</v>
      </c>
      <c r="I117" s="1">
        <f t="shared" si="38"/>
        <v>70</v>
      </c>
      <c r="K117" s="1" t="s">
        <v>110</v>
      </c>
      <c r="L117" s="1" t="str">
        <f t="shared" si="26"/>
        <v/>
      </c>
      <c r="M117" s="1">
        <f t="shared" si="27"/>
        <v>173</v>
      </c>
      <c r="N117" s="1" t="s">
        <v>143</v>
      </c>
      <c r="O117" s="1" t="str">
        <f t="shared" si="28"/>
        <v/>
      </c>
      <c r="P117" s="1">
        <f t="shared" si="39"/>
        <v>115</v>
      </c>
      <c r="Q117" s="1" t="s">
        <v>144</v>
      </c>
      <c r="R117" s="1" t="s">
        <v>145</v>
      </c>
      <c r="S117" s="1" t="str">
        <f t="shared" si="29"/>
        <v/>
      </c>
      <c r="T117" s="1">
        <f t="shared" si="30"/>
        <v>173</v>
      </c>
      <c r="U117" s="1" t="s">
        <v>146</v>
      </c>
      <c r="V117" s="1" t="str">
        <f t="shared" si="31"/>
        <v xml:space="preserve"> </v>
      </c>
      <c r="W117" s="1">
        <f t="shared" si="32"/>
        <v>70</v>
      </c>
      <c r="X117" s="1" t="s">
        <v>147</v>
      </c>
      <c r="Y117" s="1" t="str">
        <f t="shared" si="33"/>
        <v xml:space="preserve">  </v>
      </c>
      <c r="Z117" s="1" t="str">
        <f t="shared" si="34"/>
        <v>+</v>
      </c>
      <c r="AA117" s="1">
        <f t="shared" si="35"/>
        <v>2</v>
      </c>
    </row>
    <row r="118" spans="1:27" x14ac:dyDescent="0.2">
      <c r="A118" s="1">
        <v>116</v>
      </c>
      <c r="B118" s="2" t="s">
        <v>51</v>
      </c>
      <c r="C118" s="2">
        <v>11</v>
      </c>
      <c r="D118" s="2" t="s">
        <v>37</v>
      </c>
      <c r="E118" s="1">
        <f t="shared" si="36"/>
        <v>248</v>
      </c>
      <c r="F118" s="1">
        <f t="shared" si="37"/>
        <v>17</v>
      </c>
      <c r="G118" s="1">
        <f t="shared" si="24"/>
        <v>0</v>
      </c>
      <c r="H118" s="1">
        <f t="shared" si="25"/>
        <v>17</v>
      </c>
      <c r="I118" s="1">
        <f t="shared" si="38"/>
        <v>63</v>
      </c>
      <c r="K118" s="1" t="s">
        <v>110</v>
      </c>
      <c r="L118" s="1" t="str">
        <f t="shared" si="26"/>
        <v/>
      </c>
      <c r="M118" s="1">
        <f t="shared" si="27"/>
        <v>248</v>
      </c>
      <c r="N118" s="1" t="s">
        <v>143</v>
      </c>
      <c r="O118" s="1" t="str">
        <f t="shared" si="28"/>
        <v/>
      </c>
      <c r="P118" s="1">
        <f t="shared" si="39"/>
        <v>116</v>
      </c>
      <c r="Q118" s="1" t="s">
        <v>144</v>
      </c>
      <c r="R118" s="1" t="s">
        <v>145</v>
      </c>
      <c r="S118" s="1" t="str">
        <f t="shared" si="29"/>
        <v/>
      </c>
      <c r="T118" s="1">
        <f t="shared" si="30"/>
        <v>248</v>
      </c>
      <c r="U118" s="1" t="s">
        <v>146</v>
      </c>
      <c r="V118" s="1" t="str">
        <f t="shared" si="31"/>
        <v xml:space="preserve"> </v>
      </c>
      <c r="W118" s="1">
        <f t="shared" si="32"/>
        <v>63</v>
      </c>
      <c r="X118" s="1" t="s">
        <v>147</v>
      </c>
      <c r="Y118" s="1" t="str">
        <f t="shared" si="33"/>
        <v xml:space="preserve"> </v>
      </c>
      <c r="Z118" s="1" t="str">
        <f t="shared" si="34"/>
        <v>+</v>
      </c>
      <c r="AA118" s="1">
        <f t="shared" si="35"/>
        <v>17</v>
      </c>
    </row>
    <row r="119" spans="1:27" x14ac:dyDescent="0.2">
      <c r="A119" s="1">
        <v>117</v>
      </c>
      <c r="B119" s="2">
        <v>8</v>
      </c>
      <c r="C119" s="2">
        <v>11</v>
      </c>
      <c r="D119" s="2" t="s">
        <v>37</v>
      </c>
      <c r="E119" s="1">
        <f t="shared" si="36"/>
        <v>8</v>
      </c>
      <c r="F119" s="1">
        <f t="shared" si="37"/>
        <v>17</v>
      </c>
      <c r="G119" s="1">
        <f t="shared" si="24"/>
        <v>0</v>
      </c>
      <c r="H119" s="1">
        <f t="shared" si="25"/>
        <v>17</v>
      </c>
      <c r="I119" s="1">
        <f t="shared" si="38"/>
        <v>63</v>
      </c>
      <c r="K119" s="1" t="s">
        <v>110</v>
      </c>
      <c r="L119" s="1" t="str">
        <f t="shared" si="26"/>
        <v xml:space="preserve">  </v>
      </c>
      <c r="M119" s="1">
        <f t="shared" si="27"/>
        <v>8</v>
      </c>
      <c r="N119" s="1" t="s">
        <v>143</v>
      </c>
      <c r="O119" s="1" t="str">
        <f t="shared" si="28"/>
        <v/>
      </c>
      <c r="P119" s="1">
        <f t="shared" si="39"/>
        <v>117</v>
      </c>
      <c r="Q119" s="1" t="s">
        <v>144</v>
      </c>
      <c r="R119" s="1" t="s">
        <v>145</v>
      </c>
      <c r="S119" s="1" t="str">
        <f t="shared" si="29"/>
        <v xml:space="preserve">  </v>
      </c>
      <c r="T119" s="1">
        <f t="shared" si="30"/>
        <v>8</v>
      </c>
      <c r="U119" s="1" t="s">
        <v>146</v>
      </c>
      <c r="V119" s="1" t="str">
        <f t="shared" si="31"/>
        <v xml:space="preserve"> </v>
      </c>
      <c r="W119" s="1">
        <f t="shared" si="32"/>
        <v>63</v>
      </c>
      <c r="X119" s="1" t="s">
        <v>147</v>
      </c>
      <c r="Y119" s="1" t="str">
        <f t="shared" si="33"/>
        <v xml:space="preserve"> </v>
      </c>
      <c r="Z119" s="1" t="str">
        <f t="shared" si="34"/>
        <v>+</v>
      </c>
      <c r="AA119" s="1">
        <f t="shared" si="35"/>
        <v>17</v>
      </c>
    </row>
    <row r="120" spans="1:27" x14ac:dyDescent="0.2">
      <c r="A120" s="1">
        <v>118</v>
      </c>
      <c r="B120" s="2" t="s">
        <v>46</v>
      </c>
      <c r="C120" s="2">
        <v>18</v>
      </c>
      <c r="D120" s="2">
        <v>22</v>
      </c>
      <c r="E120" s="1">
        <f t="shared" si="36"/>
        <v>226</v>
      </c>
      <c r="F120" s="1">
        <f t="shared" si="37"/>
        <v>24</v>
      </c>
      <c r="G120" s="1">
        <f t="shared" si="24"/>
        <v>0</v>
      </c>
      <c r="H120" s="1">
        <f t="shared" si="25"/>
        <v>24</v>
      </c>
      <c r="I120" s="1">
        <f t="shared" si="38"/>
        <v>34</v>
      </c>
      <c r="K120" s="1" t="s">
        <v>110</v>
      </c>
      <c r="L120" s="1" t="str">
        <f t="shared" si="26"/>
        <v/>
      </c>
      <c r="M120" s="1">
        <f t="shared" si="27"/>
        <v>226</v>
      </c>
      <c r="N120" s="1" t="s">
        <v>143</v>
      </c>
      <c r="O120" s="1" t="str">
        <f t="shared" si="28"/>
        <v/>
      </c>
      <c r="P120" s="1">
        <f t="shared" si="39"/>
        <v>118</v>
      </c>
      <c r="Q120" s="1" t="s">
        <v>144</v>
      </c>
      <c r="R120" s="1" t="s">
        <v>145</v>
      </c>
      <c r="S120" s="1" t="str">
        <f t="shared" si="29"/>
        <v/>
      </c>
      <c r="T120" s="1">
        <f t="shared" si="30"/>
        <v>226</v>
      </c>
      <c r="U120" s="1" t="s">
        <v>146</v>
      </c>
      <c r="V120" s="1" t="str">
        <f t="shared" si="31"/>
        <v xml:space="preserve"> </v>
      </c>
      <c r="W120" s="1">
        <f t="shared" si="32"/>
        <v>34</v>
      </c>
      <c r="X120" s="1" t="s">
        <v>147</v>
      </c>
      <c r="Y120" s="1" t="str">
        <f t="shared" si="33"/>
        <v xml:space="preserve"> </v>
      </c>
      <c r="Z120" s="1" t="str">
        <f t="shared" si="34"/>
        <v>+</v>
      </c>
      <c r="AA120" s="1">
        <f t="shared" si="35"/>
        <v>24</v>
      </c>
    </row>
    <row r="121" spans="1:27" x14ac:dyDescent="0.2">
      <c r="A121" s="1">
        <v>119</v>
      </c>
      <c r="B121" s="2" t="s">
        <v>34</v>
      </c>
      <c r="C121" s="2">
        <v>18</v>
      </c>
      <c r="D121" s="2">
        <v>22</v>
      </c>
      <c r="E121" s="1">
        <f t="shared" si="36"/>
        <v>30</v>
      </c>
      <c r="F121" s="1">
        <f t="shared" si="37"/>
        <v>24</v>
      </c>
      <c r="G121" s="1">
        <f t="shared" si="24"/>
        <v>0</v>
      </c>
      <c r="H121" s="1">
        <f t="shared" si="25"/>
        <v>24</v>
      </c>
      <c r="I121" s="1">
        <f t="shared" si="38"/>
        <v>34</v>
      </c>
      <c r="K121" s="1" t="s">
        <v>110</v>
      </c>
      <c r="L121" s="1" t="str">
        <f t="shared" si="26"/>
        <v xml:space="preserve"> </v>
      </c>
      <c r="M121" s="1">
        <f t="shared" si="27"/>
        <v>30</v>
      </c>
      <c r="N121" s="1" t="s">
        <v>143</v>
      </c>
      <c r="O121" s="1" t="str">
        <f t="shared" si="28"/>
        <v/>
      </c>
      <c r="P121" s="1">
        <f t="shared" si="39"/>
        <v>119</v>
      </c>
      <c r="Q121" s="1" t="s">
        <v>144</v>
      </c>
      <c r="R121" s="1" t="s">
        <v>145</v>
      </c>
      <c r="S121" s="1" t="str">
        <f t="shared" si="29"/>
        <v xml:space="preserve"> </v>
      </c>
      <c r="T121" s="1">
        <f t="shared" si="30"/>
        <v>30</v>
      </c>
      <c r="U121" s="1" t="s">
        <v>146</v>
      </c>
      <c r="V121" s="1" t="str">
        <f t="shared" si="31"/>
        <v xml:space="preserve"> </v>
      </c>
      <c r="W121" s="1">
        <f t="shared" si="32"/>
        <v>34</v>
      </c>
      <c r="X121" s="1" t="s">
        <v>147</v>
      </c>
      <c r="Y121" s="1" t="str">
        <f t="shared" si="33"/>
        <v xml:space="preserve"> </v>
      </c>
      <c r="Z121" s="1" t="str">
        <f t="shared" si="34"/>
        <v>+</v>
      </c>
      <c r="AA121" s="1">
        <f t="shared" si="35"/>
        <v>24</v>
      </c>
    </row>
    <row r="122" spans="1:27" x14ac:dyDescent="0.2">
      <c r="A122" s="1">
        <v>120</v>
      </c>
      <c r="B122" s="2" t="s">
        <v>73</v>
      </c>
      <c r="C122" s="2">
        <v>27</v>
      </c>
      <c r="D122" s="2">
        <v>13</v>
      </c>
      <c r="E122" s="1">
        <f t="shared" si="36"/>
        <v>220</v>
      </c>
      <c r="F122" s="1">
        <f t="shared" si="37"/>
        <v>39</v>
      </c>
      <c r="G122" s="1">
        <f t="shared" si="24"/>
        <v>0</v>
      </c>
      <c r="H122" s="1">
        <f t="shared" si="25"/>
        <v>39</v>
      </c>
      <c r="I122" s="1">
        <f t="shared" si="38"/>
        <v>19</v>
      </c>
      <c r="K122" s="1" t="s">
        <v>110</v>
      </c>
      <c r="L122" s="1" t="str">
        <f t="shared" si="26"/>
        <v/>
      </c>
      <c r="M122" s="1">
        <f t="shared" si="27"/>
        <v>220</v>
      </c>
      <c r="N122" s="1" t="s">
        <v>143</v>
      </c>
      <c r="O122" s="1" t="str">
        <f t="shared" si="28"/>
        <v/>
      </c>
      <c r="P122" s="1">
        <f t="shared" si="39"/>
        <v>120</v>
      </c>
      <c r="Q122" s="1" t="s">
        <v>144</v>
      </c>
      <c r="R122" s="1" t="s">
        <v>145</v>
      </c>
      <c r="S122" s="1" t="str">
        <f t="shared" si="29"/>
        <v/>
      </c>
      <c r="T122" s="1">
        <f t="shared" si="30"/>
        <v>220</v>
      </c>
      <c r="U122" s="1" t="s">
        <v>146</v>
      </c>
      <c r="V122" s="1" t="str">
        <f t="shared" si="31"/>
        <v xml:space="preserve"> </v>
      </c>
      <c r="W122" s="1">
        <f t="shared" si="32"/>
        <v>19</v>
      </c>
      <c r="X122" s="1" t="s">
        <v>147</v>
      </c>
      <c r="Y122" s="1" t="str">
        <f t="shared" si="33"/>
        <v xml:space="preserve"> </v>
      </c>
      <c r="Z122" s="1" t="str">
        <f t="shared" si="34"/>
        <v>+</v>
      </c>
      <c r="AA122" s="1">
        <f t="shared" si="35"/>
        <v>39</v>
      </c>
    </row>
    <row r="123" spans="1:27" x14ac:dyDescent="0.2">
      <c r="A123" s="1">
        <v>121</v>
      </c>
      <c r="B123" s="2">
        <v>24</v>
      </c>
      <c r="C123" s="2">
        <v>27</v>
      </c>
      <c r="D123" s="2">
        <v>13</v>
      </c>
      <c r="E123" s="1">
        <f t="shared" si="36"/>
        <v>36</v>
      </c>
      <c r="F123" s="1">
        <f t="shared" si="37"/>
        <v>39</v>
      </c>
      <c r="G123" s="1">
        <f t="shared" si="24"/>
        <v>0</v>
      </c>
      <c r="H123" s="1">
        <f t="shared" si="25"/>
        <v>39</v>
      </c>
      <c r="I123" s="1">
        <f t="shared" si="38"/>
        <v>19</v>
      </c>
      <c r="K123" s="1" t="s">
        <v>110</v>
      </c>
      <c r="L123" s="1" t="str">
        <f t="shared" si="26"/>
        <v xml:space="preserve"> </v>
      </c>
      <c r="M123" s="1">
        <f t="shared" si="27"/>
        <v>36</v>
      </c>
      <c r="N123" s="1" t="s">
        <v>143</v>
      </c>
      <c r="O123" s="1" t="str">
        <f t="shared" si="28"/>
        <v/>
      </c>
      <c r="P123" s="1">
        <f t="shared" si="39"/>
        <v>121</v>
      </c>
      <c r="Q123" s="1" t="s">
        <v>144</v>
      </c>
      <c r="R123" s="1" t="s">
        <v>145</v>
      </c>
      <c r="S123" s="1" t="str">
        <f t="shared" si="29"/>
        <v xml:space="preserve"> </v>
      </c>
      <c r="T123" s="1">
        <f t="shared" si="30"/>
        <v>36</v>
      </c>
      <c r="U123" s="1" t="s">
        <v>146</v>
      </c>
      <c r="V123" s="1" t="str">
        <f t="shared" si="31"/>
        <v xml:space="preserve"> </v>
      </c>
      <c r="W123" s="1">
        <f t="shared" si="32"/>
        <v>19</v>
      </c>
      <c r="X123" s="1" t="s">
        <v>147</v>
      </c>
      <c r="Y123" s="1" t="str">
        <f t="shared" si="33"/>
        <v xml:space="preserve"> </v>
      </c>
      <c r="Z123" s="1" t="str">
        <f t="shared" si="34"/>
        <v>+</v>
      </c>
      <c r="AA123" s="1">
        <f t="shared" si="35"/>
        <v>39</v>
      </c>
    </row>
    <row r="124" spans="1:27" x14ac:dyDescent="0.2">
      <c r="A124" s="1">
        <v>122</v>
      </c>
      <c r="B124" s="2">
        <v>66</v>
      </c>
      <c r="C124" s="2">
        <v>27</v>
      </c>
      <c r="D124" s="2">
        <v>18</v>
      </c>
      <c r="E124" s="1">
        <f t="shared" si="36"/>
        <v>102</v>
      </c>
      <c r="F124" s="1">
        <f t="shared" si="37"/>
        <v>39</v>
      </c>
      <c r="G124" s="1">
        <f t="shared" si="24"/>
        <v>0</v>
      </c>
      <c r="H124" s="1">
        <f t="shared" si="25"/>
        <v>39</v>
      </c>
      <c r="I124" s="1">
        <f t="shared" si="38"/>
        <v>24</v>
      </c>
      <c r="K124" s="1" t="s">
        <v>110</v>
      </c>
      <c r="L124" s="1" t="str">
        <f t="shared" si="26"/>
        <v/>
      </c>
      <c r="M124" s="1">
        <f t="shared" si="27"/>
        <v>102</v>
      </c>
      <c r="N124" s="1" t="s">
        <v>143</v>
      </c>
      <c r="O124" s="1" t="str">
        <f t="shared" si="28"/>
        <v/>
      </c>
      <c r="P124" s="1">
        <f t="shared" si="39"/>
        <v>122</v>
      </c>
      <c r="Q124" s="1" t="s">
        <v>144</v>
      </c>
      <c r="R124" s="1" t="s">
        <v>145</v>
      </c>
      <c r="S124" s="1" t="str">
        <f t="shared" si="29"/>
        <v/>
      </c>
      <c r="T124" s="1">
        <f t="shared" si="30"/>
        <v>102</v>
      </c>
      <c r="U124" s="1" t="s">
        <v>146</v>
      </c>
      <c r="V124" s="1" t="str">
        <f t="shared" si="31"/>
        <v xml:space="preserve"> </v>
      </c>
      <c r="W124" s="1">
        <f t="shared" si="32"/>
        <v>24</v>
      </c>
      <c r="X124" s="1" t="s">
        <v>147</v>
      </c>
      <c r="Y124" s="1" t="str">
        <f t="shared" si="33"/>
        <v xml:space="preserve"> </v>
      </c>
      <c r="Z124" s="1" t="str">
        <f t="shared" si="34"/>
        <v>+</v>
      </c>
      <c r="AA124" s="1">
        <f t="shared" si="35"/>
        <v>39</v>
      </c>
    </row>
    <row r="125" spans="1:27" x14ac:dyDescent="0.2">
      <c r="A125" s="1">
        <v>123</v>
      </c>
      <c r="B125" s="2" t="s">
        <v>131</v>
      </c>
      <c r="C125" s="2">
        <v>27</v>
      </c>
      <c r="D125" s="2">
        <v>18</v>
      </c>
      <c r="E125" s="1">
        <f t="shared" si="36"/>
        <v>154</v>
      </c>
      <c r="F125" s="1">
        <f t="shared" si="37"/>
        <v>39</v>
      </c>
      <c r="G125" s="1">
        <f t="shared" si="24"/>
        <v>0</v>
      </c>
      <c r="H125" s="1">
        <f t="shared" si="25"/>
        <v>39</v>
      </c>
      <c r="I125" s="1">
        <f t="shared" si="38"/>
        <v>24</v>
      </c>
      <c r="K125" s="1" t="s">
        <v>110</v>
      </c>
      <c r="L125" s="1" t="str">
        <f t="shared" si="26"/>
        <v/>
      </c>
      <c r="M125" s="1">
        <f t="shared" si="27"/>
        <v>154</v>
      </c>
      <c r="N125" s="1" t="s">
        <v>143</v>
      </c>
      <c r="O125" s="1" t="str">
        <f t="shared" si="28"/>
        <v/>
      </c>
      <c r="P125" s="1">
        <f t="shared" si="39"/>
        <v>123</v>
      </c>
      <c r="Q125" s="1" t="s">
        <v>144</v>
      </c>
      <c r="R125" s="1" t="s">
        <v>145</v>
      </c>
      <c r="S125" s="1" t="str">
        <f t="shared" si="29"/>
        <v/>
      </c>
      <c r="T125" s="1">
        <f t="shared" si="30"/>
        <v>154</v>
      </c>
      <c r="U125" s="1" t="s">
        <v>146</v>
      </c>
      <c r="V125" s="1" t="str">
        <f t="shared" si="31"/>
        <v xml:space="preserve"> </v>
      </c>
      <c r="W125" s="1">
        <f t="shared" si="32"/>
        <v>24</v>
      </c>
      <c r="X125" s="1" t="s">
        <v>147</v>
      </c>
      <c r="Y125" s="1" t="str">
        <f t="shared" si="33"/>
        <v xml:space="preserve"> </v>
      </c>
      <c r="Z125" s="1" t="str">
        <f t="shared" si="34"/>
        <v>+</v>
      </c>
      <c r="AA125" s="1">
        <f t="shared" si="35"/>
        <v>39</v>
      </c>
    </row>
    <row r="126" spans="1:27" x14ac:dyDescent="0.2">
      <c r="A126" s="1">
        <v>124</v>
      </c>
      <c r="B126" s="2" t="s">
        <v>11</v>
      </c>
      <c r="C126" s="2" t="s">
        <v>76</v>
      </c>
      <c r="D126" s="2" t="s">
        <v>66</v>
      </c>
      <c r="E126" s="1">
        <f t="shared" si="36"/>
        <v>224</v>
      </c>
      <c r="F126" s="1">
        <f t="shared" si="37"/>
        <v>240</v>
      </c>
      <c r="G126" s="1">
        <f t="shared" si="24"/>
        <v>1</v>
      </c>
      <c r="H126" s="1">
        <f t="shared" si="25"/>
        <v>112</v>
      </c>
      <c r="I126" s="1">
        <f t="shared" si="38"/>
        <v>181</v>
      </c>
      <c r="K126" s="1" t="s">
        <v>110</v>
      </c>
      <c r="L126" s="1" t="str">
        <f t="shared" si="26"/>
        <v/>
      </c>
      <c r="M126" s="1">
        <f t="shared" si="27"/>
        <v>224</v>
      </c>
      <c r="N126" s="1" t="s">
        <v>143</v>
      </c>
      <c r="O126" s="1" t="str">
        <f t="shared" si="28"/>
        <v/>
      </c>
      <c r="P126" s="1">
        <f t="shared" si="39"/>
        <v>124</v>
      </c>
      <c r="Q126" s="1" t="s">
        <v>144</v>
      </c>
      <c r="R126" s="1" t="s">
        <v>145</v>
      </c>
      <c r="S126" s="1" t="str">
        <f t="shared" si="29"/>
        <v/>
      </c>
      <c r="T126" s="1">
        <f t="shared" si="30"/>
        <v>224</v>
      </c>
      <c r="U126" s="1" t="s">
        <v>146</v>
      </c>
      <c r="V126" s="1" t="str">
        <f t="shared" si="31"/>
        <v/>
      </c>
      <c r="W126" s="1">
        <f t="shared" si="32"/>
        <v>181</v>
      </c>
      <c r="X126" s="1" t="s">
        <v>147</v>
      </c>
      <c r="Y126" s="1" t="str">
        <f t="shared" si="33"/>
        <v/>
      </c>
      <c r="Z126" s="1" t="str">
        <f t="shared" si="34"/>
        <v>-</v>
      </c>
      <c r="AA126" s="1">
        <f t="shared" si="35"/>
        <v>112</v>
      </c>
    </row>
    <row r="127" spans="1:27" x14ac:dyDescent="0.2">
      <c r="A127" s="1">
        <v>125</v>
      </c>
      <c r="B127" s="2">
        <v>20</v>
      </c>
      <c r="C127" s="2" t="s">
        <v>76</v>
      </c>
      <c r="D127" s="2" t="s">
        <v>66</v>
      </c>
      <c r="E127" s="1">
        <f t="shared" si="36"/>
        <v>32</v>
      </c>
      <c r="F127" s="1">
        <f t="shared" si="37"/>
        <v>240</v>
      </c>
      <c r="G127" s="1">
        <f t="shared" si="24"/>
        <v>1</v>
      </c>
      <c r="H127" s="1">
        <f t="shared" si="25"/>
        <v>112</v>
      </c>
      <c r="I127" s="1">
        <f t="shared" si="38"/>
        <v>181</v>
      </c>
      <c r="K127" s="1" t="s">
        <v>110</v>
      </c>
      <c r="L127" s="1" t="str">
        <f t="shared" si="26"/>
        <v xml:space="preserve"> </v>
      </c>
      <c r="M127" s="1">
        <f t="shared" si="27"/>
        <v>32</v>
      </c>
      <c r="N127" s="1" t="s">
        <v>143</v>
      </c>
      <c r="O127" s="1" t="str">
        <f t="shared" si="28"/>
        <v/>
      </c>
      <c r="P127" s="1">
        <f t="shared" si="39"/>
        <v>125</v>
      </c>
      <c r="Q127" s="1" t="s">
        <v>144</v>
      </c>
      <c r="R127" s="1" t="s">
        <v>145</v>
      </c>
      <c r="S127" s="1" t="str">
        <f t="shared" si="29"/>
        <v xml:space="preserve"> </v>
      </c>
      <c r="T127" s="1">
        <f t="shared" si="30"/>
        <v>32</v>
      </c>
      <c r="U127" s="1" t="s">
        <v>146</v>
      </c>
      <c r="V127" s="1" t="str">
        <f t="shared" si="31"/>
        <v/>
      </c>
      <c r="W127" s="1">
        <f t="shared" si="32"/>
        <v>181</v>
      </c>
      <c r="X127" s="1" t="s">
        <v>147</v>
      </c>
      <c r="Y127" s="1" t="str">
        <f t="shared" si="33"/>
        <v/>
      </c>
      <c r="Z127" s="1" t="str">
        <f t="shared" si="34"/>
        <v>-</v>
      </c>
      <c r="AA127" s="1">
        <f t="shared" si="35"/>
        <v>112</v>
      </c>
    </row>
    <row r="128" spans="1:27" x14ac:dyDescent="0.2">
      <c r="A128" s="1">
        <v>126</v>
      </c>
      <c r="B128" s="2">
        <v>60</v>
      </c>
      <c r="C128" s="2" t="s">
        <v>76</v>
      </c>
      <c r="D128" s="2" t="s">
        <v>66</v>
      </c>
      <c r="E128" s="1">
        <f t="shared" si="36"/>
        <v>96</v>
      </c>
      <c r="F128" s="1">
        <f t="shared" si="37"/>
        <v>240</v>
      </c>
      <c r="G128" s="1">
        <f t="shared" si="24"/>
        <v>1</v>
      </c>
      <c r="H128" s="1">
        <f t="shared" si="25"/>
        <v>112</v>
      </c>
      <c r="I128" s="1">
        <f t="shared" si="38"/>
        <v>181</v>
      </c>
      <c r="K128" s="1" t="s">
        <v>110</v>
      </c>
      <c r="L128" s="1" t="str">
        <f t="shared" si="26"/>
        <v xml:space="preserve"> </v>
      </c>
      <c r="M128" s="1">
        <f t="shared" si="27"/>
        <v>96</v>
      </c>
      <c r="N128" s="1" t="s">
        <v>143</v>
      </c>
      <c r="O128" s="1" t="str">
        <f t="shared" si="28"/>
        <v/>
      </c>
      <c r="P128" s="1">
        <f t="shared" si="39"/>
        <v>126</v>
      </c>
      <c r="Q128" s="1" t="s">
        <v>144</v>
      </c>
      <c r="R128" s="1" t="s">
        <v>145</v>
      </c>
      <c r="S128" s="1" t="str">
        <f t="shared" si="29"/>
        <v xml:space="preserve"> </v>
      </c>
      <c r="T128" s="1">
        <f t="shared" si="30"/>
        <v>96</v>
      </c>
      <c r="U128" s="1" t="s">
        <v>146</v>
      </c>
      <c r="V128" s="1" t="str">
        <f t="shared" si="31"/>
        <v/>
      </c>
      <c r="W128" s="1">
        <f t="shared" si="32"/>
        <v>181</v>
      </c>
      <c r="X128" s="1" t="s">
        <v>147</v>
      </c>
      <c r="Y128" s="1" t="str">
        <f t="shared" si="33"/>
        <v/>
      </c>
      <c r="Z128" s="1" t="str">
        <f t="shared" si="34"/>
        <v>-</v>
      </c>
      <c r="AA128" s="1">
        <f t="shared" si="35"/>
        <v>112</v>
      </c>
    </row>
    <row r="129" spans="1:27" x14ac:dyDescent="0.2">
      <c r="A129" s="1">
        <v>127</v>
      </c>
      <c r="B129" s="2" t="s">
        <v>61</v>
      </c>
      <c r="C129" s="2" t="s">
        <v>76</v>
      </c>
      <c r="D129" s="2" t="s">
        <v>66</v>
      </c>
      <c r="E129" s="1">
        <f t="shared" si="36"/>
        <v>160</v>
      </c>
      <c r="F129" s="1">
        <f t="shared" si="37"/>
        <v>240</v>
      </c>
      <c r="G129" s="1">
        <f t="shared" si="24"/>
        <v>1</v>
      </c>
      <c r="H129" s="1">
        <f t="shared" si="25"/>
        <v>112</v>
      </c>
      <c r="I129" s="1">
        <f t="shared" si="38"/>
        <v>181</v>
      </c>
      <c r="K129" s="1" t="s">
        <v>110</v>
      </c>
      <c r="L129" s="1" t="str">
        <f t="shared" si="26"/>
        <v/>
      </c>
      <c r="M129" s="1">
        <f t="shared" si="27"/>
        <v>160</v>
      </c>
      <c r="N129" s="1" t="s">
        <v>143</v>
      </c>
      <c r="O129" s="1" t="str">
        <f t="shared" si="28"/>
        <v/>
      </c>
      <c r="P129" s="1">
        <f t="shared" si="39"/>
        <v>127</v>
      </c>
      <c r="Q129" s="1" t="s">
        <v>144</v>
      </c>
      <c r="R129" s="1" t="s">
        <v>145</v>
      </c>
      <c r="S129" s="1" t="str">
        <f t="shared" si="29"/>
        <v/>
      </c>
      <c r="T129" s="1">
        <f t="shared" si="30"/>
        <v>160</v>
      </c>
      <c r="U129" s="1" t="s">
        <v>146</v>
      </c>
      <c r="V129" s="1" t="str">
        <f t="shared" si="31"/>
        <v/>
      </c>
      <c r="W129" s="1">
        <f t="shared" si="32"/>
        <v>181</v>
      </c>
      <c r="X129" s="1" t="s">
        <v>147</v>
      </c>
      <c r="Y129" s="1" t="str">
        <f t="shared" si="33"/>
        <v/>
      </c>
      <c r="Z129" s="1" t="str">
        <f t="shared" si="34"/>
        <v>-</v>
      </c>
      <c r="AA129" s="1">
        <f t="shared" si="35"/>
        <v>112</v>
      </c>
    </row>
    <row r="130" spans="1:27" x14ac:dyDescent="0.2">
      <c r="A130" s="1">
        <v>128</v>
      </c>
      <c r="B130" s="2" t="s">
        <v>71</v>
      </c>
      <c r="C130" s="2">
        <v>10</v>
      </c>
      <c r="D130" s="2">
        <v>91</v>
      </c>
      <c r="E130" s="1">
        <f t="shared" ref="E130:E161" si="40">HEX2DEC(B130)</f>
        <v>212</v>
      </c>
      <c r="F130" s="1">
        <f t="shared" ref="F130:F161" si="41">HEX2DEC(C130)</f>
        <v>16</v>
      </c>
      <c r="G130" s="1">
        <f t="shared" si="24"/>
        <v>0</v>
      </c>
      <c r="H130" s="1">
        <f t="shared" si="25"/>
        <v>16</v>
      </c>
      <c r="I130" s="1">
        <f t="shared" ref="I130:I161" si="42">HEX2DEC(D130)</f>
        <v>145</v>
      </c>
      <c r="K130" s="1" t="s">
        <v>110</v>
      </c>
      <c r="L130" s="1" t="str">
        <f t="shared" si="26"/>
        <v/>
      </c>
      <c r="M130" s="1">
        <f t="shared" si="27"/>
        <v>212</v>
      </c>
      <c r="N130" s="1" t="s">
        <v>143</v>
      </c>
      <c r="O130" s="1" t="str">
        <f t="shared" si="28"/>
        <v/>
      </c>
      <c r="P130" s="1">
        <f t="shared" ref="P130:P161" si="43">A130</f>
        <v>128</v>
      </c>
      <c r="Q130" s="1" t="s">
        <v>144</v>
      </c>
      <c r="R130" s="1" t="s">
        <v>145</v>
      </c>
      <c r="S130" s="1" t="str">
        <f t="shared" si="29"/>
        <v/>
      </c>
      <c r="T130" s="1">
        <f t="shared" si="30"/>
        <v>212</v>
      </c>
      <c r="U130" s="1" t="s">
        <v>146</v>
      </c>
      <c r="V130" s="1" t="str">
        <f t="shared" si="31"/>
        <v/>
      </c>
      <c r="W130" s="1">
        <f t="shared" si="32"/>
        <v>145</v>
      </c>
      <c r="X130" s="1" t="s">
        <v>147</v>
      </c>
      <c r="Y130" s="1" t="str">
        <f t="shared" si="33"/>
        <v xml:space="preserve"> </v>
      </c>
      <c r="Z130" s="1" t="str">
        <f t="shared" si="34"/>
        <v>+</v>
      </c>
      <c r="AA130" s="1">
        <f t="shared" si="35"/>
        <v>16</v>
      </c>
    </row>
    <row r="131" spans="1:27" x14ac:dyDescent="0.2">
      <c r="A131" s="1">
        <v>129</v>
      </c>
      <c r="B131" s="2" t="s">
        <v>117</v>
      </c>
      <c r="C131" s="2">
        <v>10</v>
      </c>
      <c r="D131" s="2">
        <v>91</v>
      </c>
      <c r="E131" s="1">
        <f t="shared" si="40"/>
        <v>236</v>
      </c>
      <c r="F131" s="1">
        <f t="shared" si="41"/>
        <v>16</v>
      </c>
      <c r="G131" s="1">
        <f t="shared" ref="G131:G161" si="44">_xlfn.BITRSHIFT(_xlfn.BITAND(F131,2^7),7)</f>
        <v>0</v>
      </c>
      <c r="H131" s="1">
        <f t="shared" ref="H131:H161" si="45">_xlfn.BITAND(F131,127)</f>
        <v>16</v>
      </c>
      <c r="I131" s="1">
        <f t="shared" si="42"/>
        <v>145</v>
      </c>
      <c r="K131" s="1" t="s">
        <v>110</v>
      </c>
      <c r="L131" s="1" t="str">
        <f t="shared" ref="L131:L161" si="46">IF(M131&lt;10,"  ",IF(M131&lt;100," ",""))</f>
        <v/>
      </c>
      <c r="M131" s="1">
        <f t="shared" ref="M131:M161" si="47">E131</f>
        <v>236</v>
      </c>
      <c r="N131" s="1" t="s">
        <v>143</v>
      </c>
      <c r="O131" s="1" t="str">
        <f t="shared" ref="O131:O161" si="48">IF(P131&lt;10,"  ",IF(P131&lt;100," ",""))</f>
        <v/>
      </c>
      <c r="P131" s="1">
        <f t="shared" si="43"/>
        <v>129</v>
      </c>
      <c r="Q131" s="1" t="s">
        <v>144</v>
      </c>
      <c r="R131" s="1" t="s">
        <v>145</v>
      </c>
      <c r="S131" s="1" t="str">
        <f t="shared" ref="S131:S161" si="49">IF(T131&lt;10,"  ",IF(T131&lt;100," ",""))</f>
        <v/>
      </c>
      <c r="T131" s="1">
        <f t="shared" ref="T131:T161" si="50">E131</f>
        <v>236</v>
      </c>
      <c r="U131" s="1" t="s">
        <v>146</v>
      </c>
      <c r="V131" s="1" t="str">
        <f t="shared" ref="V131:V161" si="51">IF(W131&lt;10,"  ",IF(W131&lt;100," ",""))</f>
        <v/>
      </c>
      <c r="W131" s="1">
        <f t="shared" ref="W131:W161" si="52">I131</f>
        <v>145</v>
      </c>
      <c r="X131" s="1" t="s">
        <v>147</v>
      </c>
      <c r="Y131" s="1" t="str">
        <f t="shared" ref="Y131:Y161" si="53">IF(AA131&lt;10,"  ",IF(AA131&lt;100," ",""))</f>
        <v xml:space="preserve"> </v>
      </c>
      <c r="Z131" s="1" t="str">
        <f t="shared" ref="Z131:Z161" si="54">IF(G131=1,"-","+")</f>
        <v>+</v>
      </c>
      <c r="AA131" s="1">
        <f t="shared" ref="AA131:AA161" si="55">H131</f>
        <v>16</v>
      </c>
    </row>
    <row r="132" spans="1:27" x14ac:dyDescent="0.2">
      <c r="A132" s="1">
        <v>130</v>
      </c>
      <c r="B132" s="2">
        <v>14</v>
      </c>
      <c r="C132" s="2">
        <v>10</v>
      </c>
      <c r="D132" s="2">
        <v>91</v>
      </c>
      <c r="E132" s="1">
        <f t="shared" si="40"/>
        <v>20</v>
      </c>
      <c r="F132" s="1">
        <f t="shared" si="41"/>
        <v>16</v>
      </c>
      <c r="G132" s="1">
        <f t="shared" si="44"/>
        <v>0</v>
      </c>
      <c r="H132" s="1">
        <f t="shared" si="45"/>
        <v>16</v>
      </c>
      <c r="I132" s="1">
        <f t="shared" si="42"/>
        <v>145</v>
      </c>
      <c r="K132" s="1" t="s">
        <v>110</v>
      </c>
      <c r="L132" s="1" t="str">
        <f t="shared" si="46"/>
        <v xml:space="preserve"> </v>
      </c>
      <c r="M132" s="1">
        <f t="shared" si="47"/>
        <v>20</v>
      </c>
      <c r="N132" s="1" t="s">
        <v>143</v>
      </c>
      <c r="O132" s="1" t="str">
        <f t="shared" si="48"/>
        <v/>
      </c>
      <c r="P132" s="1">
        <f t="shared" si="43"/>
        <v>130</v>
      </c>
      <c r="Q132" s="1" t="s">
        <v>144</v>
      </c>
      <c r="R132" s="1" t="s">
        <v>145</v>
      </c>
      <c r="S132" s="1" t="str">
        <f t="shared" si="49"/>
        <v xml:space="preserve"> </v>
      </c>
      <c r="T132" s="1">
        <f t="shared" si="50"/>
        <v>20</v>
      </c>
      <c r="U132" s="1" t="s">
        <v>146</v>
      </c>
      <c r="V132" s="1" t="str">
        <f t="shared" si="51"/>
        <v/>
      </c>
      <c r="W132" s="1">
        <f t="shared" si="52"/>
        <v>145</v>
      </c>
      <c r="X132" s="1" t="s">
        <v>147</v>
      </c>
      <c r="Y132" s="1" t="str">
        <f t="shared" si="53"/>
        <v xml:space="preserve"> </v>
      </c>
      <c r="Z132" s="1" t="str">
        <f t="shared" si="54"/>
        <v>+</v>
      </c>
      <c r="AA132" s="1">
        <f t="shared" si="55"/>
        <v>16</v>
      </c>
    </row>
    <row r="133" spans="1:27" x14ac:dyDescent="0.2">
      <c r="A133" s="1">
        <v>131</v>
      </c>
      <c r="B133" s="2" t="s">
        <v>132</v>
      </c>
      <c r="C133" s="2">
        <v>10</v>
      </c>
      <c r="D133" s="2">
        <v>91</v>
      </c>
      <c r="E133" s="1">
        <f t="shared" si="40"/>
        <v>44</v>
      </c>
      <c r="F133" s="1">
        <f t="shared" si="41"/>
        <v>16</v>
      </c>
      <c r="G133" s="1">
        <f t="shared" si="44"/>
        <v>0</v>
      </c>
      <c r="H133" s="1">
        <f t="shared" si="45"/>
        <v>16</v>
      </c>
      <c r="I133" s="1">
        <f t="shared" si="42"/>
        <v>145</v>
      </c>
      <c r="K133" s="1" t="s">
        <v>110</v>
      </c>
      <c r="L133" s="1" t="str">
        <f t="shared" si="46"/>
        <v xml:space="preserve"> </v>
      </c>
      <c r="M133" s="1">
        <f t="shared" si="47"/>
        <v>44</v>
      </c>
      <c r="N133" s="1" t="s">
        <v>143</v>
      </c>
      <c r="O133" s="1" t="str">
        <f t="shared" si="48"/>
        <v/>
      </c>
      <c r="P133" s="1">
        <f t="shared" si="43"/>
        <v>131</v>
      </c>
      <c r="Q133" s="1" t="s">
        <v>144</v>
      </c>
      <c r="R133" s="1" t="s">
        <v>145</v>
      </c>
      <c r="S133" s="1" t="str">
        <f t="shared" si="49"/>
        <v xml:space="preserve"> </v>
      </c>
      <c r="T133" s="1">
        <f t="shared" si="50"/>
        <v>44</v>
      </c>
      <c r="U133" s="1" t="s">
        <v>146</v>
      </c>
      <c r="V133" s="1" t="str">
        <f t="shared" si="51"/>
        <v/>
      </c>
      <c r="W133" s="1">
        <f t="shared" si="52"/>
        <v>145</v>
      </c>
      <c r="X133" s="1" t="s">
        <v>147</v>
      </c>
      <c r="Y133" s="1" t="str">
        <f t="shared" si="53"/>
        <v xml:space="preserve"> </v>
      </c>
      <c r="Z133" s="1" t="str">
        <f t="shared" si="54"/>
        <v>+</v>
      </c>
      <c r="AA133" s="1">
        <f t="shared" si="55"/>
        <v>16</v>
      </c>
    </row>
    <row r="134" spans="1:27" x14ac:dyDescent="0.2">
      <c r="A134" s="1">
        <v>132</v>
      </c>
      <c r="B134" s="2">
        <v>54</v>
      </c>
      <c r="C134" s="2">
        <v>10</v>
      </c>
      <c r="D134" s="2">
        <v>91</v>
      </c>
      <c r="E134" s="1">
        <f t="shared" si="40"/>
        <v>84</v>
      </c>
      <c r="F134" s="1">
        <f t="shared" si="41"/>
        <v>16</v>
      </c>
      <c r="G134" s="1">
        <f t="shared" si="44"/>
        <v>0</v>
      </c>
      <c r="H134" s="1">
        <f t="shared" si="45"/>
        <v>16</v>
      </c>
      <c r="I134" s="1">
        <f t="shared" si="42"/>
        <v>145</v>
      </c>
      <c r="K134" s="1" t="s">
        <v>110</v>
      </c>
      <c r="L134" s="1" t="str">
        <f t="shared" si="46"/>
        <v xml:space="preserve"> </v>
      </c>
      <c r="M134" s="1">
        <f t="shared" si="47"/>
        <v>84</v>
      </c>
      <c r="N134" s="1" t="s">
        <v>143</v>
      </c>
      <c r="O134" s="1" t="str">
        <f t="shared" si="48"/>
        <v/>
      </c>
      <c r="P134" s="1">
        <f t="shared" si="43"/>
        <v>132</v>
      </c>
      <c r="Q134" s="1" t="s">
        <v>144</v>
      </c>
      <c r="R134" s="1" t="s">
        <v>145</v>
      </c>
      <c r="S134" s="1" t="str">
        <f t="shared" si="49"/>
        <v xml:space="preserve"> </v>
      </c>
      <c r="T134" s="1">
        <f t="shared" si="50"/>
        <v>84</v>
      </c>
      <c r="U134" s="1" t="s">
        <v>146</v>
      </c>
      <c r="V134" s="1" t="str">
        <f t="shared" si="51"/>
        <v/>
      </c>
      <c r="W134" s="1">
        <f t="shared" si="52"/>
        <v>145</v>
      </c>
      <c r="X134" s="1" t="s">
        <v>147</v>
      </c>
      <c r="Y134" s="1" t="str">
        <f t="shared" si="53"/>
        <v xml:space="preserve"> </v>
      </c>
      <c r="Z134" s="1" t="str">
        <f t="shared" si="54"/>
        <v>+</v>
      </c>
      <c r="AA134" s="1">
        <f t="shared" si="55"/>
        <v>16</v>
      </c>
    </row>
    <row r="135" spans="1:27" x14ac:dyDescent="0.2">
      <c r="A135" s="1">
        <v>133</v>
      </c>
      <c r="B135" s="2" t="s">
        <v>133</v>
      </c>
      <c r="C135" s="2">
        <v>10</v>
      </c>
      <c r="D135" s="2">
        <v>91</v>
      </c>
      <c r="E135" s="1">
        <f t="shared" si="40"/>
        <v>108</v>
      </c>
      <c r="F135" s="1">
        <f t="shared" si="41"/>
        <v>16</v>
      </c>
      <c r="G135" s="1">
        <f t="shared" si="44"/>
        <v>0</v>
      </c>
      <c r="H135" s="1">
        <f t="shared" si="45"/>
        <v>16</v>
      </c>
      <c r="I135" s="1">
        <f t="shared" si="42"/>
        <v>145</v>
      </c>
      <c r="K135" s="1" t="s">
        <v>110</v>
      </c>
      <c r="L135" s="1" t="str">
        <f t="shared" si="46"/>
        <v/>
      </c>
      <c r="M135" s="1">
        <f t="shared" si="47"/>
        <v>108</v>
      </c>
      <c r="N135" s="1" t="s">
        <v>143</v>
      </c>
      <c r="O135" s="1" t="str">
        <f t="shared" si="48"/>
        <v/>
      </c>
      <c r="P135" s="1">
        <f t="shared" si="43"/>
        <v>133</v>
      </c>
      <c r="Q135" s="1" t="s">
        <v>144</v>
      </c>
      <c r="R135" s="1" t="s">
        <v>145</v>
      </c>
      <c r="S135" s="1" t="str">
        <f t="shared" si="49"/>
        <v/>
      </c>
      <c r="T135" s="1">
        <f t="shared" si="50"/>
        <v>108</v>
      </c>
      <c r="U135" s="1" t="s">
        <v>146</v>
      </c>
      <c r="V135" s="1" t="str">
        <f t="shared" si="51"/>
        <v/>
      </c>
      <c r="W135" s="1">
        <f t="shared" si="52"/>
        <v>145</v>
      </c>
      <c r="X135" s="1" t="s">
        <v>147</v>
      </c>
      <c r="Y135" s="1" t="str">
        <f t="shared" si="53"/>
        <v xml:space="preserve"> </v>
      </c>
      <c r="Z135" s="1" t="str">
        <f t="shared" si="54"/>
        <v>+</v>
      </c>
      <c r="AA135" s="1">
        <f t="shared" si="55"/>
        <v>16</v>
      </c>
    </row>
    <row r="136" spans="1:27" x14ac:dyDescent="0.2">
      <c r="A136" s="1">
        <v>134</v>
      </c>
      <c r="B136" s="2">
        <v>94</v>
      </c>
      <c r="C136" s="2">
        <v>10</v>
      </c>
      <c r="D136" s="2">
        <v>91</v>
      </c>
      <c r="E136" s="1">
        <f t="shared" si="40"/>
        <v>148</v>
      </c>
      <c r="F136" s="1">
        <f t="shared" si="41"/>
        <v>16</v>
      </c>
      <c r="G136" s="1">
        <f t="shared" si="44"/>
        <v>0</v>
      </c>
      <c r="H136" s="1">
        <f t="shared" si="45"/>
        <v>16</v>
      </c>
      <c r="I136" s="1">
        <f t="shared" si="42"/>
        <v>145</v>
      </c>
      <c r="K136" s="1" t="s">
        <v>110</v>
      </c>
      <c r="L136" s="1" t="str">
        <f t="shared" si="46"/>
        <v/>
      </c>
      <c r="M136" s="1">
        <f t="shared" si="47"/>
        <v>148</v>
      </c>
      <c r="N136" s="1" t="s">
        <v>143</v>
      </c>
      <c r="O136" s="1" t="str">
        <f t="shared" si="48"/>
        <v/>
      </c>
      <c r="P136" s="1">
        <f t="shared" si="43"/>
        <v>134</v>
      </c>
      <c r="Q136" s="1" t="s">
        <v>144</v>
      </c>
      <c r="R136" s="1" t="s">
        <v>145</v>
      </c>
      <c r="S136" s="1" t="str">
        <f t="shared" si="49"/>
        <v/>
      </c>
      <c r="T136" s="1">
        <f t="shared" si="50"/>
        <v>148</v>
      </c>
      <c r="U136" s="1" t="s">
        <v>146</v>
      </c>
      <c r="V136" s="1" t="str">
        <f t="shared" si="51"/>
        <v/>
      </c>
      <c r="W136" s="1">
        <f t="shared" si="52"/>
        <v>145</v>
      </c>
      <c r="X136" s="1" t="s">
        <v>147</v>
      </c>
      <c r="Y136" s="1" t="str">
        <f t="shared" si="53"/>
        <v xml:space="preserve"> </v>
      </c>
      <c r="Z136" s="1" t="str">
        <f t="shared" si="54"/>
        <v>+</v>
      </c>
      <c r="AA136" s="1">
        <f t="shared" si="55"/>
        <v>16</v>
      </c>
    </row>
    <row r="137" spans="1:27" x14ac:dyDescent="0.2">
      <c r="A137" s="1">
        <v>135</v>
      </c>
      <c r="B137" s="2" t="s">
        <v>64</v>
      </c>
      <c r="C137" s="2">
        <v>10</v>
      </c>
      <c r="D137" s="2">
        <v>91</v>
      </c>
      <c r="E137" s="1">
        <f t="shared" si="40"/>
        <v>172</v>
      </c>
      <c r="F137" s="1">
        <f t="shared" si="41"/>
        <v>16</v>
      </c>
      <c r="G137" s="1">
        <f t="shared" si="44"/>
        <v>0</v>
      </c>
      <c r="H137" s="1">
        <f t="shared" si="45"/>
        <v>16</v>
      </c>
      <c r="I137" s="1">
        <f t="shared" si="42"/>
        <v>145</v>
      </c>
      <c r="K137" s="1" t="s">
        <v>110</v>
      </c>
      <c r="L137" s="1" t="str">
        <f t="shared" si="46"/>
        <v/>
      </c>
      <c r="M137" s="1">
        <f t="shared" si="47"/>
        <v>172</v>
      </c>
      <c r="N137" s="1" t="s">
        <v>143</v>
      </c>
      <c r="O137" s="1" t="str">
        <f t="shared" si="48"/>
        <v/>
      </c>
      <c r="P137" s="1">
        <f t="shared" si="43"/>
        <v>135</v>
      </c>
      <c r="Q137" s="1" t="s">
        <v>144</v>
      </c>
      <c r="R137" s="1" t="s">
        <v>145</v>
      </c>
      <c r="S137" s="1" t="str">
        <f t="shared" si="49"/>
        <v/>
      </c>
      <c r="T137" s="1">
        <f t="shared" si="50"/>
        <v>172</v>
      </c>
      <c r="U137" s="1" t="s">
        <v>146</v>
      </c>
      <c r="V137" s="1" t="str">
        <f t="shared" si="51"/>
        <v/>
      </c>
      <c r="W137" s="1">
        <f t="shared" si="52"/>
        <v>145</v>
      </c>
      <c r="X137" s="1" t="s">
        <v>147</v>
      </c>
      <c r="Y137" s="1" t="str">
        <f t="shared" si="53"/>
        <v xml:space="preserve"> </v>
      </c>
      <c r="Z137" s="1" t="str">
        <f t="shared" si="54"/>
        <v>+</v>
      </c>
      <c r="AA137" s="1">
        <f t="shared" si="55"/>
        <v>16</v>
      </c>
    </row>
    <row r="138" spans="1:27" x14ac:dyDescent="0.2">
      <c r="A138" s="1">
        <v>136</v>
      </c>
      <c r="B138" s="2" t="s">
        <v>11</v>
      </c>
      <c r="C138" s="2" t="s">
        <v>76</v>
      </c>
      <c r="D138" s="2" t="s">
        <v>119</v>
      </c>
      <c r="E138" s="1">
        <f t="shared" si="40"/>
        <v>224</v>
      </c>
      <c r="F138" s="1">
        <f t="shared" si="41"/>
        <v>240</v>
      </c>
      <c r="G138" s="1">
        <f t="shared" si="44"/>
        <v>1</v>
      </c>
      <c r="H138" s="1">
        <f t="shared" si="45"/>
        <v>112</v>
      </c>
      <c r="I138" s="1">
        <f t="shared" si="42"/>
        <v>192</v>
      </c>
      <c r="K138" s="1" t="s">
        <v>110</v>
      </c>
      <c r="L138" s="1" t="str">
        <f t="shared" si="46"/>
        <v/>
      </c>
      <c r="M138" s="1">
        <f t="shared" si="47"/>
        <v>224</v>
      </c>
      <c r="N138" s="1" t="s">
        <v>143</v>
      </c>
      <c r="O138" s="1" t="str">
        <f t="shared" si="48"/>
        <v/>
      </c>
      <c r="P138" s="1">
        <f t="shared" si="43"/>
        <v>136</v>
      </c>
      <c r="Q138" s="1" t="s">
        <v>144</v>
      </c>
      <c r="R138" s="1" t="s">
        <v>145</v>
      </c>
      <c r="S138" s="1" t="str">
        <f t="shared" si="49"/>
        <v/>
      </c>
      <c r="T138" s="1">
        <f t="shared" si="50"/>
        <v>224</v>
      </c>
      <c r="U138" s="1" t="s">
        <v>146</v>
      </c>
      <c r="V138" s="1" t="str">
        <f t="shared" si="51"/>
        <v/>
      </c>
      <c r="W138" s="1">
        <f t="shared" si="52"/>
        <v>192</v>
      </c>
      <c r="X138" s="1" t="s">
        <v>147</v>
      </c>
      <c r="Y138" s="1" t="str">
        <f t="shared" si="53"/>
        <v/>
      </c>
      <c r="Z138" s="1" t="str">
        <f t="shared" si="54"/>
        <v>-</v>
      </c>
      <c r="AA138" s="1">
        <f t="shared" si="55"/>
        <v>112</v>
      </c>
    </row>
    <row r="139" spans="1:27" x14ac:dyDescent="0.2">
      <c r="A139" s="1">
        <v>137</v>
      </c>
      <c r="B139" s="2" t="s">
        <v>18</v>
      </c>
      <c r="C139" s="2" t="s">
        <v>76</v>
      </c>
      <c r="D139" s="2">
        <v>88</v>
      </c>
      <c r="E139" s="1">
        <f t="shared" si="40"/>
        <v>253</v>
      </c>
      <c r="F139" s="1">
        <f t="shared" si="41"/>
        <v>240</v>
      </c>
      <c r="G139" s="1">
        <f t="shared" si="44"/>
        <v>1</v>
      </c>
      <c r="H139" s="1">
        <f t="shared" si="45"/>
        <v>112</v>
      </c>
      <c r="I139" s="1">
        <f t="shared" si="42"/>
        <v>136</v>
      </c>
      <c r="K139" s="1" t="s">
        <v>110</v>
      </c>
      <c r="L139" s="1" t="str">
        <f t="shared" si="46"/>
        <v/>
      </c>
      <c r="M139" s="1">
        <f t="shared" si="47"/>
        <v>253</v>
      </c>
      <c r="N139" s="1" t="s">
        <v>143</v>
      </c>
      <c r="O139" s="1" t="str">
        <f t="shared" si="48"/>
        <v/>
      </c>
      <c r="P139" s="1">
        <f t="shared" si="43"/>
        <v>137</v>
      </c>
      <c r="Q139" s="1" t="s">
        <v>144</v>
      </c>
      <c r="R139" s="1" t="s">
        <v>145</v>
      </c>
      <c r="S139" s="1" t="str">
        <f t="shared" si="49"/>
        <v/>
      </c>
      <c r="T139" s="1">
        <f t="shared" si="50"/>
        <v>253</v>
      </c>
      <c r="U139" s="1" t="s">
        <v>146</v>
      </c>
      <c r="V139" s="1" t="str">
        <f t="shared" si="51"/>
        <v/>
      </c>
      <c r="W139" s="1">
        <f t="shared" si="52"/>
        <v>136</v>
      </c>
      <c r="X139" s="1" t="s">
        <v>147</v>
      </c>
      <c r="Y139" s="1" t="str">
        <f t="shared" si="53"/>
        <v/>
      </c>
      <c r="Z139" s="1" t="str">
        <f t="shared" si="54"/>
        <v>-</v>
      </c>
      <c r="AA139" s="1">
        <f t="shared" si="55"/>
        <v>112</v>
      </c>
    </row>
    <row r="140" spans="1:27" x14ac:dyDescent="0.2">
      <c r="A140" s="1">
        <v>138</v>
      </c>
      <c r="B140" s="2">
        <v>83</v>
      </c>
      <c r="C140" s="2" t="s">
        <v>76</v>
      </c>
      <c r="D140" s="2">
        <v>88</v>
      </c>
      <c r="E140" s="1">
        <f t="shared" si="40"/>
        <v>131</v>
      </c>
      <c r="F140" s="1">
        <f t="shared" si="41"/>
        <v>240</v>
      </c>
      <c r="G140" s="1">
        <f t="shared" si="44"/>
        <v>1</v>
      </c>
      <c r="H140" s="1">
        <f t="shared" si="45"/>
        <v>112</v>
      </c>
      <c r="I140" s="1">
        <f t="shared" si="42"/>
        <v>136</v>
      </c>
      <c r="K140" s="1" t="s">
        <v>110</v>
      </c>
      <c r="L140" s="1" t="str">
        <f t="shared" si="46"/>
        <v/>
      </c>
      <c r="M140" s="1">
        <f t="shared" si="47"/>
        <v>131</v>
      </c>
      <c r="N140" s="1" t="s">
        <v>143</v>
      </c>
      <c r="O140" s="1" t="str">
        <f t="shared" si="48"/>
        <v/>
      </c>
      <c r="P140" s="1">
        <f t="shared" si="43"/>
        <v>138</v>
      </c>
      <c r="Q140" s="1" t="s">
        <v>144</v>
      </c>
      <c r="R140" s="1" t="s">
        <v>145</v>
      </c>
      <c r="S140" s="1" t="str">
        <f t="shared" si="49"/>
        <v/>
      </c>
      <c r="T140" s="1">
        <f t="shared" si="50"/>
        <v>131</v>
      </c>
      <c r="U140" s="1" t="s">
        <v>146</v>
      </c>
      <c r="V140" s="1" t="str">
        <f t="shared" si="51"/>
        <v/>
      </c>
      <c r="W140" s="1">
        <f t="shared" si="52"/>
        <v>136</v>
      </c>
      <c r="X140" s="1" t="s">
        <v>147</v>
      </c>
      <c r="Y140" s="1" t="str">
        <f t="shared" si="53"/>
        <v/>
      </c>
      <c r="Z140" s="1" t="str">
        <f t="shared" si="54"/>
        <v>-</v>
      </c>
      <c r="AA140" s="1">
        <f t="shared" si="55"/>
        <v>112</v>
      </c>
    </row>
    <row r="141" spans="1:27" x14ac:dyDescent="0.2">
      <c r="A141" s="1">
        <v>139</v>
      </c>
      <c r="B141" s="2" t="s">
        <v>61</v>
      </c>
      <c r="C141" s="2" t="s">
        <v>76</v>
      </c>
      <c r="D141" s="2" t="s">
        <v>119</v>
      </c>
      <c r="E141" s="1">
        <f t="shared" si="40"/>
        <v>160</v>
      </c>
      <c r="F141" s="1">
        <f t="shared" si="41"/>
        <v>240</v>
      </c>
      <c r="G141" s="1">
        <f t="shared" si="44"/>
        <v>1</v>
      </c>
      <c r="H141" s="1">
        <f t="shared" si="45"/>
        <v>112</v>
      </c>
      <c r="I141" s="1">
        <f t="shared" si="42"/>
        <v>192</v>
      </c>
      <c r="K141" s="1" t="s">
        <v>110</v>
      </c>
      <c r="L141" s="1" t="str">
        <f t="shared" si="46"/>
        <v/>
      </c>
      <c r="M141" s="1">
        <f t="shared" si="47"/>
        <v>160</v>
      </c>
      <c r="N141" s="1" t="s">
        <v>143</v>
      </c>
      <c r="O141" s="1" t="str">
        <f t="shared" si="48"/>
        <v/>
      </c>
      <c r="P141" s="1">
        <f t="shared" si="43"/>
        <v>139</v>
      </c>
      <c r="Q141" s="1" t="s">
        <v>144</v>
      </c>
      <c r="R141" s="1" t="s">
        <v>145</v>
      </c>
      <c r="S141" s="1" t="str">
        <f t="shared" si="49"/>
        <v/>
      </c>
      <c r="T141" s="1">
        <f t="shared" si="50"/>
        <v>160</v>
      </c>
      <c r="U141" s="1" t="s">
        <v>146</v>
      </c>
      <c r="V141" s="1" t="str">
        <f t="shared" si="51"/>
        <v/>
      </c>
      <c r="W141" s="1">
        <f t="shared" si="52"/>
        <v>192</v>
      </c>
      <c r="X141" s="1" t="s">
        <v>147</v>
      </c>
      <c r="Y141" s="1" t="str">
        <f t="shared" si="53"/>
        <v/>
      </c>
      <c r="Z141" s="1" t="str">
        <f t="shared" si="54"/>
        <v>-</v>
      </c>
      <c r="AA141" s="1">
        <f t="shared" si="55"/>
        <v>112</v>
      </c>
    </row>
    <row r="142" spans="1:27" x14ac:dyDescent="0.2">
      <c r="A142" s="1">
        <v>140</v>
      </c>
      <c r="B142" s="2" t="s">
        <v>11</v>
      </c>
      <c r="C142" s="2">
        <v>70</v>
      </c>
      <c r="D142" s="2" t="s">
        <v>119</v>
      </c>
      <c r="E142" s="1">
        <f t="shared" si="40"/>
        <v>224</v>
      </c>
      <c r="F142" s="1">
        <f t="shared" si="41"/>
        <v>112</v>
      </c>
      <c r="G142" s="1">
        <f t="shared" si="44"/>
        <v>0</v>
      </c>
      <c r="H142" s="1">
        <f t="shared" si="45"/>
        <v>112</v>
      </c>
      <c r="I142" s="1">
        <f t="shared" si="42"/>
        <v>192</v>
      </c>
      <c r="K142" s="1" t="s">
        <v>110</v>
      </c>
      <c r="L142" s="1" t="str">
        <f t="shared" si="46"/>
        <v/>
      </c>
      <c r="M142" s="1">
        <f t="shared" si="47"/>
        <v>224</v>
      </c>
      <c r="N142" s="1" t="s">
        <v>143</v>
      </c>
      <c r="O142" s="1" t="str">
        <f t="shared" si="48"/>
        <v/>
      </c>
      <c r="P142" s="1">
        <f t="shared" si="43"/>
        <v>140</v>
      </c>
      <c r="Q142" s="1" t="s">
        <v>144</v>
      </c>
      <c r="R142" s="1" t="s">
        <v>145</v>
      </c>
      <c r="S142" s="1" t="str">
        <f t="shared" si="49"/>
        <v/>
      </c>
      <c r="T142" s="1">
        <f t="shared" si="50"/>
        <v>224</v>
      </c>
      <c r="U142" s="1" t="s">
        <v>146</v>
      </c>
      <c r="V142" s="1" t="str">
        <f t="shared" si="51"/>
        <v/>
      </c>
      <c r="W142" s="1">
        <f t="shared" si="52"/>
        <v>192</v>
      </c>
      <c r="X142" s="1" t="s">
        <v>147</v>
      </c>
      <c r="Y142" s="1" t="str">
        <f t="shared" si="53"/>
        <v/>
      </c>
      <c r="Z142" s="1" t="str">
        <f t="shared" si="54"/>
        <v>+</v>
      </c>
      <c r="AA142" s="1">
        <f t="shared" si="55"/>
        <v>112</v>
      </c>
    </row>
    <row r="143" spans="1:27" x14ac:dyDescent="0.2">
      <c r="A143" s="1">
        <v>141</v>
      </c>
      <c r="B143" s="2" t="s">
        <v>18</v>
      </c>
      <c r="C143" s="2">
        <v>70</v>
      </c>
      <c r="D143" s="2">
        <v>88</v>
      </c>
      <c r="E143" s="1">
        <f t="shared" si="40"/>
        <v>253</v>
      </c>
      <c r="F143" s="1">
        <f t="shared" si="41"/>
        <v>112</v>
      </c>
      <c r="G143" s="1">
        <f t="shared" si="44"/>
        <v>0</v>
      </c>
      <c r="H143" s="1">
        <f t="shared" si="45"/>
        <v>112</v>
      </c>
      <c r="I143" s="1">
        <f t="shared" si="42"/>
        <v>136</v>
      </c>
      <c r="K143" s="1" t="s">
        <v>110</v>
      </c>
      <c r="L143" s="1" t="str">
        <f t="shared" si="46"/>
        <v/>
      </c>
      <c r="M143" s="1">
        <f t="shared" si="47"/>
        <v>253</v>
      </c>
      <c r="N143" s="1" t="s">
        <v>143</v>
      </c>
      <c r="O143" s="1" t="str">
        <f t="shared" si="48"/>
        <v/>
      </c>
      <c r="P143" s="1">
        <f t="shared" si="43"/>
        <v>141</v>
      </c>
      <c r="Q143" s="1" t="s">
        <v>144</v>
      </c>
      <c r="R143" s="1" t="s">
        <v>145</v>
      </c>
      <c r="S143" s="1" t="str">
        <f t="shared" si="49"/>
        <v/>
      </c>
      <c r="T143" s="1">
        <f t="shared" si="50"/>
        <v>253</v>
      </c>
      <c r="U143" s="1" t="s">
        <v>146</v>
      </c>
      <c r="V143" s="1" t="str">
        <f t="shared" si="51"/>
        <v/>
      </c>
      <c r="W143" s="1">
        <f t="shared" si="52"/>
        <v>136</v>
      </c>
      <c r="X143" s="1" t="s">
        <v>147</v>
      </c>
      <c r="Y143" s="1" t="str">
        <f t="shared" si="53"/>
        <v/>
      </c>
      <c r="Z143" s="1" t="str">
        <f t="shared" si="54"/>
        <v>+</v>
      </c>
      <c r="AA143" s="1">
        <f t="shared" si="55"/>
        <v>112</v>
      </c>
    </row>
    <row r="144" spans="1:27" x14ac:dyDescent="0.2">
      <c r="A144" s="1">
        <v>142</v>
      </c>
      <c r="B144" s="2">
        <v>83</v>
      </c>
      <c r="C144" s="2">
        <v>70</v>
      </c>
      <c r="D144" s="2">
        <v>88</v>
      </c>
      <c r="E144" s="1">
        <f t="shared" si="40"/>
        <v>131</v>
      </c>
      <c r="F144" s="1">
        <f t="shared" si="41"/>
        <v>112</v>
      </c>
      <c r="G144" s="1">
        <f t="shared" si="44"/>
        <v>0</v>
      </c>
      <c r="H144" s="1">
        <f t="shared" si="45"/>
        <v>112</v>
      </c>
      <c r="I144" s="1">
        <f t="shared" si="42"/>
        <v>136</v>
      </c>
      <c r="K144" s="1" t="s">
        <v>110</v>
      </c>
      <c r="L144" s="1" t="str">
        <f t="shared" si="46"/>
        <v/>
      </c>
      <c r="M144" s="1">
        <f t="shared" si="47"/>
        <v>131</v>
      </c>
      <c r="N144" s="1" t="s">
        <v>143</v>
      </c>
      <c r="O144" s="1" t="str">
        <f t="shared" si="48"/>
        <v/>
      </c>
      <c r="P144" s="1">
        <f t="shared" si="43"/>
        <v>142</v>
      </c>
      <c r="Q144" s="1" t="s">
        <v>144</v>
      </c>
      <c r="R144" s="1" t="s">
        <v>145</v>
      </c>
      <c r="S144" s="1" t="str">
        <f t="shared" si="49"/>
        <v/>
      </c>
      <c r="T144" s="1">
        <f t="shared" si="50"/>
        <v>131</v>
      </c>
      <c r="U144" s="1" t="s">
        <v>146</v>
      </c>
      <c r="V144" s="1" t="str">
        <f t="shared" si="51"/>
        <v/>
      </c>
      <c r="W144" s="1">
        <f t="shared" si="52"/>
        <v>136</v>
      </c>
      <c r="X144" s="1" t="s">
        <v>147</v>
      </c>
      <c r="Y144" s="1" t="str">
        <f t="shared" si="53"/>
        <v/>
      </c>
      <c r="Z144" s="1" t="str">
        <f t="shared" si="54"/>
        <v>+</v>
      </c>
      <c r="AA144" s="1">
        <f t="shared" si="55"/>
        <v>112</v>
      </c>
    </row>
    <row r="145" spans="1:27" x14ac:dyDescent="0.2">
      <c r="A145" s="1">
        <v>143</v>
      </c>
      <c r="B145" s="2" t="s">
        <v>61</v>
      </c>
      <c r="C145" s="2">
        <v>70</v>
      </c>
      <c r="D145" s="2" t="s">
        <v>119</v>
      </c>
      <c r="E145" s="1">
        <f t="shared" si="40"/>
        <v>160</v>
      </c>
      <c r="F145" s="1">
        <f t="shared" si="41"/>
        <v>112</v>
      </c>
      <c r="G145" s="1">
        <f t="shared" si="44"/>
        <v>0</v>
      </c>
      <c r="H145" s="1">
        <f t="shared" si="45"/>
        <v>112</v>
      </c>
      <c r="I145" s="1">
        <f t="shared" si="42"/>
        <v>192</v>
      </c>
      <c r="K145" s="1" t="s">
        <v>110</v>
      </c>
      <c r="L145" s="1" t="str">
        <f t="shared" si="46"/>
        <v/>
      </c>
      <c r="M145" s="1">
        <f t="shared" si="47"/>
        <v>160</v>
      </c>
      <c r="N145" s="1" t="s">
        <v>143</v>
      </c>
      <c r="O145" s="1" t="str">
        <f t="shared" si="48"/>
        <v/>
      </c>
      <c r="P145" s="1">
        <f t="shared" si="43"/>
        <v>143</v>
      </c>
      <c r="Q145" s="1" t="s">
        <v>144</v>
      </c>
      <c r="R145" s="1" t="s">
        <v>145</v>
      </c>
      <c r="S145" s="1" t="str">
        <f t="shared" si="49"/>
        <v/>
      </c>
      <c r="T145" s="1">
        <f t="shared" si="50"/>
        <v>160</v>
      </c>
      <c r="U145" s="1" t="s">
        <v>146</v>
      </c>
      <c r="V145" s="1" t="str">
        <f t="shared" si="51"/>
        <v/>
      </c>
      <c r="W145" s="1">
        <f t="shared" si="52"/>
        <v>192</v>
      </c>
      <c r="X145" s="1" t="s">
        <v>147</v>
      </c>
      <c r="Y145" s="1" t="str">
        <f t="shared" si="53"/>
        <v/>
      </c>
      <c r="Z145" s="1" t="str">
        <f t="shared" si="54"/>
        <v>+</v>
      </c>
      <c r="AA145" s="1">
        <f t="shared" si="55"/>
        <v>112</v>
      </c>
    </row>
    <row r="146" spans="1:27" x14ac:dyDescent="0.2">
      <c r="A146" s="1">
        <v>144</v>
      </c>
      <c r="B146" s="2">
        <v>3</v>
      </c>
      <c r="C146" s="2" t="s">
        <v>76</v>
      </c>
      <c r="D146" s="2">
        <v>88</v>
      </c>
      <c r="E146" s="1">
        <f t="shared" si="40"/>
        <v>3</v>
      </c>
      <c r="F146" s="1">
        <f t="shared" si="41"/>
        <v>240</v>
      </c>
      <c r="G146" s="1">
        <f t="shared" si="44"/>
        <v>1</v>
      </c>
      <c r="H146" s="1">
        <f t="shared" si="45"/>
        <v>112</v>
      </c>
      <c r="I146" s="1">
        <f t="shared" si="42"/>
        <v>136</v>
      </c>
      <c r="K146" s="1" t="s">
        <v>110</v>
      </c>
      <c r="L146" s="1" t="str">
        <f t="shared" si="46"/>
        <v xml:space="preserve">  </v>
      </c>
      <c r="M146" s="1">
        <f t="shared" si="47"/>
        <v>3</v>
      </c>
      <c r="N146" s="1" t="s">
        <v>143</v>
      </c>
      <c r="O146" s="1" t="str">
        <f t="shared" si="48"/>
        <v/>
      </c>
      <c r="P146" s="1">
        <f t="shared" si="43"/>
        <v>144</v>
      </c>
      <c r="Q146" s="1" t="s">
        <v>144</v>
      </c>
      <c r="R146" s="1" t="s">
        <v>145</v>
      </c>
      <c r="S146" s="1" t="str">
        <f t="shared" si="49"/>
        <v xml:space="preserve">  </v>
      </c>
      <c r="T146" s="1">
        <f t="shared" si="50"/>
        <v>3</v>
      </c>
      <c r="U146" s="1" t="s">
        <v>146</v>
      </c>
      <c r="V146" s="1" t="str">
        <f t="shared" si="51"/>
        <v/>
      </c>
      <c r="W146" s="1">
        <f t="shared" si="52"/>
        <v>136</v>
      </c>
      <c r="X146" s="1" t="s">
        <v>147</v>
      </c>
      <c r="Y146" s="1" t="str">
        <f t="shared" si="53"/>
        <v/>
      </c>
      <c r="Z146" s="1" t="str">
        <f t="shared" si="54"/>
        <v>-</v>
      </c>
      <c r="AA146" s="1">
        <f t="shared" si="55"/>
        <v>112</v>
      </c>
    </row>
    <row r="147" spans="1:27" x14ac:dyDescent="0.2">
      <c r="A147" s="1">
        <v>145</v>
      </c>
      <c r="B147" s="2">
        <v>20</v>
      </c>
      <c r="C147" s="2" t="s">
        <v>76</v>
      </c>
      <c r="D147" s="2" t="s">
        <v>119</v>
      </c>
      <c r="E147" s="1">
        <f t="shared" si="40"/>
        <v>32</v>
      </c>
      <c r="F147" s="1">
        <f t="shared" si="41"/>
        <v>240</v>
      </c>
      <c r="G147" s="1">
        <f t="shared" si="44"/>
        <v>1</v>
      </c>
      <c r="H147" s="1">
        <f t="shared" si="45"/>
        <v>112</v>
      </c>
      <c r="I147" s="1">
        <f t="shared" si="42"/>
        <v>192</v>
      </c>
      <c r="K147" s="1" t="s">
        <v>110</v>
      </c>
      <c r="L147" s="1" t="str">
        <f t="shared" si="46"/>
        <v xml:space="preserve"> </v>
      </c>
      <c r="M147" s="1">
        <f t="shared" si="47"/>
        <v>32</v>
      </c>
      <c r="N147" s="1" t="s">
        <v>143</v>
      </c>
      <c r="O147" s="1" t="str">
        <f t="shared" si="48"/>
        <v/>
      </c>
      <c r="P147" s="1">
        <f t="shared" si="43"/>
        <v>145</v>
      </c>
      <c r="Q147" s="1" t="s">
        <v>144</v>
      </c>
      <c r="R147" s="1" t="s">
        <v>145</v>
      </c>
      <c r="S147" s="1" t="str">
        <f t="shared" si="49"/>
        <v xml:space="preserve"> </v>
      </c>
      <c r="T147" s="1">
        <f t="shared" si="50"/>
        <v>32</v>
      </c>
      <c r="U147" s="1" t="s">
        <v>146</v>
      </c>
      <c r="V147" s="1" t="str">
        <f t="shared" si="51"/>
        <v/>
      </c>
      <c r="W147" s="1">
        <f t="shared" si="52"/>
        <v>192</v>
      </c>
      <c r="X147" s="1" t="s">
        <v>147</v>
      </c>
      <c r="Y147" s="1" t="str">
        <f t="shared" si="53"/>
        <v/>
      </c>
      <c r="Z147" s="1" t="str">
        <f t="shared" si="54"/>
        <v>-</v>
      </c>
      <c r="AA147" s="1">
        <f t="shared" si="55"/>
        <v>112</v>
      </c>
    </row>
    <row r="148" spans="1:27" x14ac:dyDescent="0.2">
      <c r="A148" s="1">
        <v>146</v>
      </c>
      <c r="B148" s="2">
        <v>60</v>
      </c>
      <c r="C148" s="2" t="s">
        <v>76</v>
      </c>
      <c r="D148" s="2" t="s">
        <v>119</v>
      </c>
      <c r="E148" s="1">
        <f t="shared" si="40"/>
        <v>96</v>
      </c>
      <c r="F148" s="1">
        <f t="shared" si="41"/>
        <v>240</v>
      </c>
      <c r="G148" s="1">
        <f t="shared" si="44"/>
        <v>1</v>
      </c>
      <c r="H148" s="1">
        <f t="shared" si="45"/>
        <v>112</v>
      </c>
      <c r="I148" s="1">
        <f t="shared" si="42"/>
        <v>192</v>
      </c>
      <c r="K148" s="1" t="s">
        <v>110</v>
      </c>
      <c r="L148" s="1" t="str">
        <f t="shared" si="46"/>
        <v xml:space="preserve"> </v>
      </c>
      <c r="M148" s="1">
        <f t="shared" si="47"/>
        <v>96</v>
      </c>
      <c r="N148" s="1" t="s">
        <v>143</v>
      </c>
      <c r="O148" s="1" t="str">
        <f t="shared" si="48"/>
        <v/>
      </c>
      <c r="P148" s="1">
        <f t="shared" si="43"/>
        <v>146</v>
      </c>
      <c r="Q148" s="1" t="s">
        <v>144</v>
      </c>
      <c r="R148" s="1" t="s">
        <v>145</v>
      </c>
      <c r="S148" s="1" t="str">
        <f t="shared" si="49"/>
        <v xml:space="preserve"> </v>
      </c>
      <c r="T148" s="1">
        <f t="shared" si="50"/>
        <v>96</v>
      </c>
      <c r="U148" s="1" t="s">
        <v>146</v>
      </c>
      <c r="V148" s="1" t="str">
        <f t="shared" si="51"/>
        <v/>
      </c>
      <c r="W148" s="1">
        <f t="shared" si="52"/>
        <v>192</v>
      </c>
      <c r="X148" s="1" t="s">
        <v>147</v>
      </c>
      <c r="Y148" s="1" t="str">
        <f t="shared" si="53"/>
        <v/>
      </c>
      <c r="Z148" s="1" t="str">
        <f t="shared" si="54"/>
        <v>-</v>
      </c>
      <c r="AA148" s="1">
        <f t="shared" si="55"/>
        <v>112</v>
      </c>
    </row>
    <row r="149" spans="1:27" x14ac:dyDescent="0.2">
      <c r="A149" s="1">
        <v>147</v>
      </c>
      <c r="B149" s="2" t="s">
        <v>29</v>
      </c>
      <c r="C149" s="2" t="s">
        <v>76</v>
      </c>
      <c r="D149" s="2">
        <v>88</v>
      </c>
      <c r="E149" s="1">
        <f t="shared" si="40"/>
        <v>125</v>
      </c>
      <c r="F149" s="1">
        <f t="shared" si="41"/>
        <v>240</v>
      </c>
      <c r="G149" s="1">
        <f t="shared" si="44"/>
        <v>1</v>
      </c>
      <c r="H149" s="1">
        <f t="shared" si="45"/>
        <v>112</v>
      </c>
      <c r="I149" s="1">
        <f t="shared" si="42"/>
        <v>136</v>
      </c>
      <c r="K149" s="1" t="s">
        <v>110</v>
      </c>
      <c r="L149" s="1" t="str">
        <f t="shared" si="46"/>
        <v/>
      </c>
      <c r="M149" s="1">
        <f t="shared" si="47"/>
        <v>125</v>
      </c>
      <c r="N149" s="1" t="s">
        <v>143</v>
      </c>
      <c r="O149" s="1" t="str">
        <f t="shared" si="48"/>
        <v/>
      </c>
      <c r="P149" s="1">
        <f t="shared" si="43"/>
        <v>147</v>
      </c>
      <c r="Q149" s="1" t="s">
        <v>144</v>
      </c>
      <c r="R149" s="1" t="s">
        <v>145</v>
      </c>
      <c r="S149" s="1" t="str">
        <f t="shared" si="49"/>
        <v/>
      </c>
      <c r="T149" s="1">
        <f t="shared" si="50"/>
        <v>125</v>
      </c>
      <c r="U149" s="1" t="s">
        <v>146</v>
      </c>
      <c r="V149" s="1" t="str">
        <f t="shared" si="51"/>
        <v/>
      </c>
      <c r="W149" s="1">
        <f t="shared" si="52"/>
        <v>136</v>
      </c>
      <c r="X149" s="1" t="s">
        <v>147</v>
      </c>
      <c r="Y149" s="1" t="str">
        <f t="shared" si="53"/>
        <v/>
      </c>
      <c r="Z149" s="1" t="str">
        <f t="shared" si="54"/>
        <v>-</v>
      </c>
      <c r="AA149" s="1">
        <f t="shared" si="55"/>
        <v>112</v>
      </c>
    </row>
    <row r="150" spans="1:27" x14ac:dyDescent="0.2">
      <c r="A150" s="1">
        <v>148</v>
      </c>
      <c r="B150" s="2">
        <v>3</v>
      </c>
      <c r="C150" s="2">
        <v>70</v>
      </c>
      <c r="D150" s="2">
        <v>88</v>
      </c>
      <c r="E150" s="1">
        <f t="shared" si="40"/>
        <v>3</v>
      </c>
      <c r="F150" s="1">
        <f t="shared" si="41"/>
        <v>112</v>
      </c>
      <c r="G150" s="1">
        <f t="shared" si="44"/>
        <v>0</v>
      </c>
      <c r="H150" s="1">
        <f t="shared" si="45"/>
        <v>112</v>
      </c>
      <c r="I150" s="1">
        <f t="shared" si="42"/>
        <v>136</v>
      </c>
      <c r="K150" s="1" t="s">
        <v>110</v>
      </c>
      <c r="L150" s="1" t="str">
        <f t="shared" si="46"/>
        <v xml:space="preserve">  </v>
      </c>
      <c r="M150" s="1">
        <f t="shared" si="47"/>
        <v>3</v>
      </c>
      <c r="N150" s="1" t="s">
        <v>143</v>
      </c>
      <c r="O150" s="1" t="str">
        <f t="shared" si="48"/>
        <v/>
      </c>
      <c r="P150" s="1">
        <f t="shared" si="43"/>
        <v>148</v>
      </c>
      <c r="Q150" s="1" t="s">
        <v>144</v>
      </c>
      <c r="R150" s="1" t="s">
        <v>145</v>
      </c>
      <c r="S150" s="1" t="str">
        <f t="shared" si="49"/>
        <v xml:space="preserve">  </v>
      </c>
      <c r="T150" s="1">
        <f t="shared" si="50"/>
        <v>3</v>
      </c>
      <c r="U150" s="1" t="s">
        <v>146</v>
      </c>
      <c r="V150" s="1" t="str">
        <f t="shared" si="51"/>
        <v/>
      </c>
      <c r="W150" s="1">
        <f t="shared" si="52"/>
        <v>136</v>
      </c>
      <c r="X150" s="1" t="s">
        <v>147</v>
      </c>
      <c r="Y150" s="1" t="str">
        <f t="shared" si="53"/>
        <v/>
      </c>
      <c r="Z150" s="1" t="str">
        <f t="shared" si="54"/>
        <v>+</v>
      </c>
      <c r="AA150" s="1">
        <f t="shared" si="55"/>
        <v>112</v>
      </c>
    </row>
    <row r="151" spans="1:27" x14ac:dyDescent="0.2">
      <c r="A151" s="1">
        <v>149</v>
      </c>
      <c r="B151" s="2">
        <v>20</v>
      </c>
      <c r="C151" s="2">
        <v>70</v>
      </c>
      <c r="D151" s="2" t="s">
        <v>119</v>
      </c>
      <c r="E151" s="1">
        <f t="shared" si="40"/>
        <v>32</v>
      </c>
      <c r="F151" s="1">
        <f t="shared" si="41"/>
        <v>112</v>
      </c>
      <c r="G151" s="1">
        <f t="shared" si="44"/>
        <v>0</v>
      </c>
      <c r="H151" s="1">
        <f t="shared" si="45"/>
        <v>112</v>
      </c>
      <c r="I151" s="1">
        <f t="shared" si="42"/>
        <v>192</v>
      </c>
      <c r="K151" s="1" t="s">
        <v>110</v>
      </c>
      <c r="L151" s="1" t="str">
        <f t="shared" si="46"/>
        <v xml:space="preserve"> </v>
      </c>
      <c r="M151" s="1">
        <f t="shared" si="47"/>
        <v>32</v>
      </c>
      <c r="N151" s="1" t="s">
        <v>143</v>
      </c>
      <c r="O151" s="1" t="str">
        <f t="shared" si="48"/>
        <v/>
      </c>
      <c r="P151" s="1">
        <f t="shared" si="43"/>
        <v>149</v>
      </c>
      <c r="Q151" s="1" t="s">
        <v>144</v>
      </c>
      <c r="R151" s="1" t="s">
        <v>145</v>
      </c>
      <c r="S151" s="1" t="str">
        <f t="shared" si="49"/>
        <v xml:space="preserve"> </v>
      </c>
      <c r="T151" s="1">
        <f t="shared" si="50"/>
        <v>32</v>
      </c>
      <c r="U151" s="1" t="s">
        <v>146</v>
      </c>
      <c r="V151" s="1" t="str">
        <f t="shared" si="51"/>
        <v/>
      </c>
      <c r="W151" s="1">
        <f t="shared" si="52"/>
        <v>192</v>
      </c>
      <c r="X151" s="1" t="s">
        <v>147</v>
      </c>
      <c r="Y151" s="1" t="str">
        <f t="shared" si="53"/>
        <v/>
      </c>
      <c r="Z151" s="1" t="str">
        <f t="shared" si="54"/>
        <v>+</v>
      </c>
      <c r="AA151" s="1">
        <f t="shared" si="55"/>
        <v>112</v>
      </c>
    </row>
    <row r="152" spans="1:27" x14ac:dyDescent="0.2">
      <c r="A152" s="1">
        <v>150</v>
      </c>
      <c r="B152" s="2">
        <v>60</v>
      </c>
      <c r="C152" s="2">
        <v>70</v>
      </c>
      <c r="D152" s="2" t="s">
        <v>119</v>
      </c>
      <c r="E152" s="1">
        <f t="shared" si="40"/>
        <v>96</v>
      </c>
      <c r="F152" s="1">
        <f t="shared" si="41"/>
        <v>112</v>
      </c>
      <c r="G152" s="1">
        <f t="shared" si="44"/>
        <v>0</v>
      </c>
      <c r="H152" s="1">
        <f t="shared" si="45"/>
        <v>112</v>
      </c>
      <c r="I152" s="1">
        <f t="shared" si="42"/>
        <v>192</v>
      </c>
      <c r="K152" s="1" t="s">
        <v>110</v>
      </c>
      <c r="L152" s="1" t="str">
        <f t="shared" si="46"/>
        <v xml:space="preserve"> </v>
      </c>
      <c r="M152" s="1">
        <f t="shared" si="47"/>
        <v>96</v>
      </c>
      <c r="N152" s="1" t="s">
        <v>143</v>
      </c>
      <c r="O152" s="1" t="str">
        <f t="shared" si="48"/>
        <v/>
      </c>
      <c r="P152" s="1">
        <f t="shared" si="43"/>
        <v>150</v>
      </c>
      <c r="Q152" s="1" t="s">
        <v>144</v>
      </c>
      <c r="R152" s="1" t="s">
        <v>145</v>
      </c>
      <c r="S152" s="1" t="str">
        <f t="shared" si="49"/>
        <v xml:space="preserve"> </v>
      </c>
      <c r="T152" s="1">
        <f t="shared" si="50"/>
        <v>96</v>
      </c>
      <c r="U152" s="1" t="s">
        <v>146</v>
      </c>
      <c r="V152" s="1" t="str">
        <f t="shared" si="51"/>
        <v/>
      </c>
      <c r="W152" s="1">
        <f t="shared" si="52"/>
        <v>192</v>
      </c>
      <c r="X152" s="1" t="s">
        <v>147</v>
      </c>
      <c r="Y152" s="1" t="str">
        <f t="shared" si="53"/>
        <v/>
      </c>
      <c r="Z152" s="1" t="str">
        <f t="shared" si="54"/>
        <v>+</v>
      </c>
      <c r="AA152" s="1">
        <f t="shared" si="55"/>
        <v>112</v>
      </c>
    </row>
    <row r="153" spans="1:27" x14ac:dyDescent="0.2">
      <c r="A153" s="1">
        <v>151</v>
      </c>
      <c r="B153" s="2" t="s">
        <v>29</v>
      </c>
      <c r="C153" s="2">
        <v>70</v>
      </c>
      <c r="D153" s="2">
        <v>88</v>
      </c>
      <c r="E153" s="1">
        <f t="shared" si="40"/>
        <v>125</v>
      </c>
      <c r="F153" s="1">
        <f t="shared" si="41"/>
        <v>112</v>
      </c>
      <c r="G153" s="1">
        <f t="shared" si="44"/>
        <v>0</v>
      </c>
      <c r="H153" s="1">
        <f t="shared" si="45"/>
        <v>112</v>
      </c>
      <c r="I153" s="1">
        <f t="shared" si="42"/>
        <v>136</v>
      </c>
      <c r="K153" s="1" t="s">
        <v>110</v>
      </c>
      <c r="L153" s="1" t="str">
        <f t="shared" si="46"/>
        <v/>
      </c>
      <c r="M153" s="1">
        <f t="shared" si="47"/>
        <v>125</v>
      </c>
      <c r="N153" s="1" t="s">
        <v>143</v>
      </c>
      <c r="O153" s="1" t="str">
        <f t="shared" si="48"/>
        <v/>
      </c>
      <c r="P153" s="1">
        <f t="shared" si="43"/>
        <v>151</v>
      </c>
      <c r="Q153" s="1" t="s">
        <v>144</v>
      </c>
      <c r="R153" s="1" t="s">
        <v>145</v>
      </c>
      <c r="S153" s="1" t="str">
        <f t="shared" si="49"/>
        <v/>
      </c>
      <c r="T153" s="1">
        <f t="shared" si="50"/>
        <v>125</v>
      </c>
      <c r="U153" s="1" t="s">
        <v>146</v>
      </c>
      <c r="V153" s="1" t="str">
        <f t="shared" si="51"/>
        <v/>
      </c>
      <c r="W153" s="1">
        <f t="shared" si="52"/>
        <v>136</v>
      </c>
      <c r="X153" s="1" t="s">
        <v>147</v>
      </c>
      <c r="Y153" s="1" t="str">
        <f t="shared" si="53"/>
        <v/>
      </c>
      <c r="Z153" s="1" t="str">
        <f t="shared" si="54"/>
        <v>+</v>
      </c>
      <c r="AA153" s="1">
        <f t="shared" si="55"/>
        <v>112</v>
      </c>
    </row>
    <row r="154" spans="1:27" x14ac:dyDescent="0.2">
      <c r="A154" s="1">
        <v>152</v>
      </c>
      <c r="B154" s="2" t="s">
        <v>11</v>
      </c>
      <c r="C154" s="2" t="s">
        <v>76</v>
      </c>
      <c r="D154" s="2" t="s">
        <v>119</v>
      </c>
      <c r="E154" s="1">
        <f t="shared" si="40"/>
        <v>224</v>
      </c>
      <c r="F154" s="1">
        <f t="shared" si="41"/>
        <v>240</v>
      </c>
      <c r="G154" s="1">
        <f t="shared" si="44"/>
        <v>1</v>
      </c>
      <c r="H154" s="1">
        <f t="shared" si="45"/>
        <v>112</v>
      </c>
      <c r="I154" s="1">
        <f t="shared" si="42"/>
        <v>192</v>
      </c>
      <c r="K154" s="1" t="s">
        <v>110</v>
      </c>
      <c r="L154" s="1" t="str">
        <f t="shared" si="46"/>
        <v/>
      </c>
      <c r="M154" s="1">
        <f t="shared" si="47"/>
        <v>224</v>
      </c>
      <c r="N154" s="1" t="s">
        <v>143</v>
      </c>
      <c r="O154" s="1" t="str">
        <f t="shared" si="48"/>
        <v/>
      </c>
      <c r="P154" s="1">
        <f t="shared" si="43"/>
        <v>152</v>
      </c>
      <c r="Q154" s="1" t="s">
        <v>144</v>
      </c>
      <c r="R154" s="1" t="s">
        <v>145</v>
      </c>
      <c r="S154" s="1" t="str">
        <f t="shared" si="49"/>
        <v/>
      </c>
      <c r="T154" s="1">
        <f t="shared" si="50"/>
        <v>224</v>
      </c>
      <c r="U154" s="1" t="s">
        <v>146</v>
      </c>
      <c r="V154" s="1" t="str">
        <f t="shared" si="51"/>
        <v/>
      </c>
      <c r="W154" s="1">
        <f t="shared" si="52"/>
        <v>192</v>
      </c>
      <c r="X154" s="1" t="s">
        <v>147</v>
      </c>
      <c r="Y154" s="1" t="str">
        <f t="shared" si="53"/>
        <v/>
      </c>
      <c r="Z154" s="1" t="str">
        <f t="shared" si="54"/>
        <v>-</v>
      </c>
      <c r="AA154" s="1">
        <f t="shared" si="55"/>
        <v>112</v>
      </c>
    </row>
    <row r="155" spans="1:27" x14ac:dyDescent="0.2">
      <c r="A155" s="1">
        <v>153</v>
      </c>
      <c r="B155" s="2">
        <v>20</v>
      </c>
      <c r="C155" s="2" t="s">
        <v>76</v>
      </c>
      <c r="D155" s="2" t="s">
        <v>119</v>
      </c>
      <c r="E155" s="1">
        <f t="shared" si="40"/>
        <v>32</v>
      </c>
      <c r="F155" s="1">
        <f t="shared" si="41"/>
        <v>240</v>
      </c>
      <c r="G155" s="1">
        <f t="shared" si="44"/>
        <v>1</v>
      </c>
      <c r="H155" s="1">
        <f t="shared" si="45"/>
        <v>112</v>
      </c>
      <c r="I155" s="1">
        <f t="shared" si="42"/>
        <v>192</v>
      </c>
      <c r="K155" s="1" t="s">
        <v>110</v>
      </c>
      <c r="L155" s="1" t="str">
        <f t="shared" si="46"/>
        <v xml:space="preserve"> </v>
      </c>
      <c r="M155" s="1">
        <f t="shared" si="47"/>
        <v>32</v>
      </c>
      <c r="N155" s="1" t="s">
        <v>143</v>
      </c>
      <c r="O155" s="1" t="str">
        <f t="shared" si="48"/>
        <v/>
      </c>
      <c r="P155" s="1">
        <f t="shared" si="43"/>
        <v>153</v>
      </c>
      <c r="Q155" s="1" t="s">
        <v>144</v>
      </c>
      <c r="R155" s="1" t="s">
        <v>145</v>
      </c>
      <c r="S155" s="1" t="str">
        <f t="shared" si="49"/>
        <v xml:space="preserve"> </v>
      </c>
      <c r="T155" s="1">
        <f t="shared" si="50"/>
        <v>32</v>
      </c>
      <c r="U155" s="1" t="s">
        <v>146</v>
      </c>
      <c r="V155" s="1" t="str">
        <f t="shared" si="51"/>
        <v/>
      </c>
      <c r="W155" s="1">
        <f t="shared" si="52"/>
        <v>192</v>
      </c>
      <c r="X155" s="1" t="s">
        <v>147</v>
      </c>
      <c r="Y155" s="1" t="str">
        <f t="shared" si="53"/>
        <v/>
      </c>
      <c r="Z155" s="1" t="str">
        <f t="shared" si="54"/>
        <v>-</v>
      </c>
      <c r="AA155" s="1">
        <f t="shared" si="55"/>
        <v>112</v>
      </c>
    </row>
    <row r="156" spans="1:27" x14ac:dyDescent="0.2">
      <c r="A156" s="1">
        <v>154</v>
      </c>
      <c r="B156" s="2">
        <v>60</v>
      </c>
      <c r="C156" s="2" t="s">
        <v>76</v>
      </c>
      <c r="D156" s="2" t="s">
        <v>119</v>
      </c>
      <c r="E156" s="1">
        <f t="shared" si="40"/>
        <v>96</v>
      </c>
      <c r="F156" s="1">
        <f t="shared" si="41"/>
        <v>240</v>
      </c>
      <c r="G156" s="1">
        <f t="shared" si="44"/>
        <v>1</v>
      </c>
      <c r="H156" s="1">
        <f t="shared" si="45"/>
        <v>112</v>
      </c>
      <c r="I156" s="1">
        <f t="shared" si="42"/>
        <v>192</v>
      </c>
      <c r="K156" s="1" t="s">
        <v>110</v>
      </c>
      <c r="L156" s="1" t="str">
        <f t="shared" si="46"/>
        <v xml:space="preserve"> </v>
      </c>
      <c r="M156" s="1">
        <f t="shared" si="47"/>
        <v>96</v>
      </c>
      <c r="N156" s="1" t="s">
        <v>143</v>
      </c>
      <c r="O156" s="1" t="str">
        <f t="shared" si="48"/>
        <v/>
      </c>
      <c r="P156" s="1">
        <f t="shared" si="43"/>
        <v>154</v>
      </c>
      <c r="Q156" s="1" t="s">
        <v>144</v>
      </c>
      <c r="R156" s="1" t="s">
        <v>145</v>
      </c>
      <c r="S156" s="1" t="str">
        <f t="shared" si="49"/>
        <v xml:space="preserve"> </v>
      </c>
      <c r="T156" s="1">
        <f t="shared" si="50"/>
        <v>96</v>
      </c>
      <c r="U156" s="1" t="s">
        <v>146</v>
      </c>
      <c r="V156" s="1" t="str">
        <f t="shared" si="51"/>
        <v/>
      </c>
      <c r="W156" s="1">
        <f t="shared" si="52"/>
        <v>192</v>
      </c>
      <c r="X156" s="1" t="s">
        <v>147</v>
      </c>
      <c r="Y156" s="1" t="str">
        <f t="shared" si="53"/>
        <v/>
      </c>
      <c r="Z156" s="1" t="str">
        <f t="shared" si="54"/>
        <v>-</v>
      </c>
      <c r="AA156" s="1">
        <f t="shared" si="55"/>
        <v>112</v>
      </c>
    </row>
    <row r="157" spans="1:27" x14ac:dyDescent="0.2">
      <c r="A157" s="1">
        <v>155</v>
      </c>
      <c r="B157" s="2" t="s">
        <v>61</v>
      </c>
      <c r="C157" s="2" t="s">
        <v>76</v>
      </c>
      <c r="D157" s="2" t="s">
        <v>119</v>
      </c>
      <c r="E157" s="1">
        <f t="shared" si="40"/>
        <v>160</v>
      </c>
      <c r="F157" s="1">
        <f t="shared" si="41"/>
        <v>240</v>
      </c>
      <c r="G157" s="1">
        <f t="shared" si="44"/>
        <v>1</v>
      </c>
      <c r="H157" s="1">
        <f t="shared" si="45"/>
        <v>112</v>
      </c>
      <c r="I157" s="1">
        <f t="shared" si="42"/>
        <v>192</v>
      </c>
      <c r="K157" s="1" t="s">
        <v>110</v>
      </c>
      <c r="L157" s="1" t="str">
        <f t="shared" si="46"/>
        <v/>
      </c>
      <c r="M157" s="1">
        <f t="shared" si="47"/>
        <v>160</v>
      </c>
      <c r="N157" s="1" t="s">
        <v>143</v>
      </c>
      <c r="O157" s="1" t="str">
        <f t="shared" si="48"/>
        <v/>
      </c>
      <c r="P157" s="1">
        <f t="shared" si="43"/>
        <v>155</v>
      </c>
      <c r="Q157" s="1" t="s">
        <v>144</v>
      </c>
      <c r="R157" s="1" t="s">
        <v>145</v>
      </c>
      <c r="S157" s="1" t="str">
        <f t="shared" si="49"/>
        <v/>
      </c>
      <c r="T157" s="1">
        <f t="shared" si="50"/>
        <v>160</v>
      </c>
      <c r="U157" s="1" t="s">
        <v>146</v>
      </c>
      <c r="V157" s="1" t="str">
        <f t="shared" si="51"/>
        <v/>
      </c>
      <c r="W157" s="1">
        <f t="shared" si="52"/>
        <v>192</v>
      </c>
      <c r="X157" s="1" t="s">
        <v>147</v>
      </c>
      <c r="Y157" s="1" t="str">
        <f t="shared" si="53"/>
        <v/>
      </c>
      <c r="Z157" s="1" t="str">
        <f t="shared" si="54"/>
        <v>-</v>
      </c>
      <c r="AA157" s="1">
        <f t="shared" si="55"/>
        <v>112</v>
      </c>
    </row>
    <row r="158" spans="1:27" x14ac:dyDescent="0.2">
      <c r="A158" s="1">
        <v>156</v>
      </c>
      <c r="B158" s="2" t="s">
        <v>11</v>
      </c>
      <c r="C158" s="2">
        <v>70</v>
      </c>
      <c r="D158" s="2" t="s">
        <v>119</v>
      </c>
      <c r="E158" s="1">
        <f t="shared" si="40"/>
        <v>224</v>
      </c>
      <c r="F158" s="1">
        <f t="shared" si="41"/>
        <v>112</v>
      </c>
      <c r="G158" s="1">
        <f t="shared" si="44"/>
        <v>0</v>
      </c>
      <c r="H158" s="1">
        <f t="shared" si="45"/>
        <v>112</v>
      </c>
      <c r="I158" s="1">
        <f t="shared" si="42"/>
        <v>192</v>
      </c>
      <c r="K158" s="1" t="s">
        <v>110</v>
      </c>
      <c r="L158" s="1" t="str">
        <f t="shared" si="46"/>
        <v/>
      </c>
      <c r="M158" s="1">
        <f t="shared" si="47"/>
        <v>224</v>
      </c>
      <c r="N158" s="1" t="s">
        <v>143</v>
      </c>
      <c r="O158" s="1" t="str">
        <f t="shared" si="48"/>
        <v/>
      </c>
      <c r="P158" s="1">
        <f t="shared" si="43"/>
        <v>156</v>
      </c>
      <c r="Q158" s="1" t="s">
        <v>144</v>
      </c>
      <c r="R158" s="1" t="s">
        <v>145</v>
      </c>
      <c r="S158" s="1" t="str">
        <f t="shared" si="49"/>
        <v/>
      </c>
      <c r="T158" s="1">
        <f t="shared" si="50"/>
        <v>224</v>
      </c>
      <c r="U158" s="1" t="s">
        <v>146</v>
      </c>
      <c r="V158" s="1" t="str">
        <f t="shared" si="51"/>
        <v/>
      </c>
      <c r="W158" s="1">
        <f t="shared" si="52"/>
        <v>192</v>
      </c>
      <c r="X158" s="1" t="s">
        <v>147</v>
      </c>
      <c r="Y158" s="1" t="str">
        <f t="shared" si="53"/>
        <v/>
      </c>
      <c r="Z158" s="1" t="str">
        <f t="shared" si="54"/>
        <v>+</v>
      </c>
      <c r="AA158" s="1">
        <f t="shared" si="55"/>
        <v>112</v>
      </c>
    </row>
    <row r="159" spans="1:27" x14ac:dyDescent="0.2">
      <c r="A159" s="1">
        <v>157</v>
      </c>
      <c r="B159" s="2">
        <v>20</v>
      </c>
      <c r="C159" s="2">
        <v>70</v>
      </c>
      <c r="D159" s="2" t="s">
        <v>119</v>
      </c>
      <c r="E159" s="1">
        <f t="shared" si="40"/>
        <v>32</v>
      </c>
      <c r="F159" s="1">
        <f t="shared" si="41"/>
        <v>112</v>
      </c>
      <c r="G159" s="1">
        <f t="shared" si="44"/>
        <v>0</v>
      </c>
      <c r="H159" s="1">
        <f t="shared" si="45"/>
        <v>112</v>
      </c>
      <c r="I159" s="1">
        <f t="shared" si="42"/>
        <v>192</v>
      </c>
      <c r="K159" s="1" t="s">
        <v>110</v>
      </c>
      <c r="L159" s="1" t="str">
        <f t="shared" si="46"/>
        <v xml:space="preserve"> </v>
      </c>
      <c r="M159" s="1">
        <f t="shared" si="47"/>
        <v>32</v>
      </c>
      <c r="N159" s="1" t="s">
        <v>143</v>
      </c>
      <c r="O159" s="1" t="str">
        <f t="shared" si="48"/>
        <v/>
      </c>
      <c r="P159" s="1">
        <f t="shared" si="43"/>
        <v>157</v>
      </c>
      <c r="Q159" s="1" t="s">
        <v>144</v>
      </c>
      <c r="R159" s="1" t="s">
        <v>145</v>
      </c>
      <c r="S159" s="1" t="str">
        <f t="shared" si="49"/>
        <v xml:space="preserve"> </v>
      </c>
      <c r="T159" s="1">
        <f t="shared" si="50"/>
        <v>32</v>
      </c>
      <c r="U159" s="1" t="s">
        <v>146</v>
      </c>
      <c r="V159" s="1" t="str">
        <f t="shared" si="51"/>
        <v/>
      </c>
      <c r="W159" s="1">
        <f t="shared" si="52"/>
        <v>192</v>
      </c>
      <c r="X159" s="1" t="s">
        <v>147</v>
      </c>
      <c r="Y159" s="1" t="str">
        <f t="shared" si="53"/>
        <v/>
      </c>
      <c r="Z159" s="1" t="str">
        <f t="shared" si="54"/>
        <v>+</v>
      </c>
      <c r="AA159" s="1">
        <f t="shared" si="55"/>
        <v>112</v>
      </c>
    </row>
    <row r="160" spans="1:27" x14ac:dyDescent="0.2">
      <c r="A160" s="1">
        <v>158</v>
      </c>
      <c r="B160" s="2">
        <v>60</v>
      </c>
      <c r="C160" s="2">
        <v>70</v>
      </c>
      <c r="D160" s="2" t="s">
        <v>119</v>
      </c>
      <c r="E160" s="1">
        <f t="shared" si="40"/>
        <v>96</v>
      </c>
      <c r="F160" s="1">
        <f t="shared" si="41"/>
        <v>112</v>
      </c>
      <c r="G160" s="1">
        <f t="shared" si="44"/>
        <v>0</v>
      </c>
      <c r="H160" s="1">
        <f t="shared" si="45"/>
        <v>112</v>
      </c>
      <c r="I160" s="1">
        <f t="shared" si="42"/>
        <v>192</v>
      </c>
      <c r="K160" s="1" t="s">
        <v>110</v>
      </c>
      <c r="L160" s="1" t="str">
        <f t="shared" si="46"/>
        <v xml:space="preserve"> </v>
      </c>
      <c r="M160" s="1">
        <f t="shared" si="47"/>
        <v>96</v>
      </c>
      <c r="N160" s="1" t="s">
        <v>143</v>
      </c>
      <c r="O160" s="1" t="str">
        <f t="shared" si="48"/>
        <v/>
      </c>
      <c r="P160" s="1">
        <f t="shared" si="43"/>
        <v>158</v>
      </c>
      <c r="Q160" s="1" t="s">
        <v>144</v>
      </c>
      <c r="R160" s="1" t="s">
        <v>145</v>
      </c>
      <c r="S160" s="1" t="str">
        <f t="shared" si="49"/>
        <v xml:space="preserve"> </v>
      </c>
      <c r="T160" s="1">
        <f t="shared" si="50"/>
        <v>96</v>
      </c>
      <c r="U160" s="1" t="s">
        <v>146</v>
      </c>
      <c r="V160" s="1" t="str">
        <f t="shared" si="51"/>
        <v/>
      </c>
      <c r="W160" s="1">
        <f t="shared" si="52"/>
        <v>192</v>
      </c>
      <c r="X160" s="1" t="s">
        <v>147</v>
      </c>
      <c r="Y160" s="1" t="str">
        <f t="shared" si="53"/>
        <v/>
      </c>
      <c r="Z160" s="1" t="str">
        <f t="shared" si="54"/>
        <v>+</v>
      </c>
      <c r="AA160" s="1">
        <f t="shared" si="55"/>
        <v>112</v>
      </c>
    </row>
    <row r="161" spans="1:27" x14ac:dyDescent="0.2">
      <c r="A161" s="1">
        <v>159</v>
      </c>
      <c r="B161" s="2" t="s">
        <v>61</v>
      </c>
      <c r="C161" s="2">
        <v>70</v>
      </c>
      <c r="D161" s="2" t="s">
        <v>119</v>
      </c>
      <c r="E161" s="1">
        <f t="shared" si="40"/>
        <v>160</v>
      </c>
      <c r="F161" s="1">
        <f t="shared" si="41"/>
        <v>112</v>
      </c>
      <c r="G161" s="1">
        <f t="shared" si="44"/>
        <v>0</v>
      </c>
      <c r="H161" s="1">
        <f t="shared" si="45"/>
        <v>112</v>
      </c>
      <c r="I161" s="1">
        <f t="shared" si="42"/>
        <v>192</v>
      </c>
      <c r="K161" s="1" t="s">
        <v>110</v>
      </c>
      <c r="L161" s="1" t="str">
        <f t="shared" si="46"/>
        <v/>
      </c>
      <c r="M161" s="1">
        <f t="shared" si="47"/>
        <v>160</v>
      </c>
      <c r="N161" s="1" t="s">
        <v>143</v>
      </c>
      <c r="O161" s="1" t="str">
        <f t="shared" si="48"/>
        <v/>
      </c>
      <c r="P161" s="1">
        <f t="shared" si="43"/>
        <v>159</v>
      </c>
      <c r="Q161" s="1" t="s">
        <v>144</v>
      </c>
      <c r="R161" s="1" t="s">
        <v>145</v>
      </c>
      <c r="S161" s="1" t="str">
        <f t="shared" si="49"/>
        <v/>
      </c>
      <c r="T161" s="1">
        <f t="shared" si="50"/>
        <v>160</v>
      </c>
      <c r="U161" s="1" t="s">
        <v>146</v>
      </c>
      <c r="V161" s="1" t="str">
        <f t="shared" si="51"/>
        <v/>
      </c>
      <c r="W161" s="1">
        <f t="shared" si="52"/>
        <v>192</v>
      </c>
      <c r="X161" s="1" t="s">
        <v>147</v>
      </c>
      <c r="Y161" s="1" t="str">
        <f t="shared" si="53"/>
        <v/>
      </c>
      <c r="Z161" s="1" t="str">
        <f t="shared" si="54"/>
        <v>+</v>
      </c>
      <c r="AA161" s="1">
        <f t="shared" si="55"/>
        <v>112</v>
      </c>
    </row>
  </sheetData>
  <hyperlinks>
    <hyperlink ref="AC4" r:id="rId1" xr:uid="{81DF28E3-3092-BA4E-A57D-18327CA0EB3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FD9A7-E358-8944-9AD1-62CF6DA5ED12}">
  <dimension ref="A1:B11"/>
  <sheetViews>
    <sheetView workbookViewId="0">
      <selection activeCell="B12" sqref="B12"/>
    </sheetView>
  </sheetViews>
  <sheetFormatPr baseColWidth="10" defaultRowHeight="16" x14ac:dyDescent="0.2"/>
  <cols>
    <col min="1" max="1" width="10.83203125" style="1"/>
  </cols>
  <sheetData>
    <row r="1" spans="1:2" x14ac:dyDescent="0.2">
      <c r="A1" s="1" t="s">
        <v>86</v>
      </c>
      <c r="B1" t="s">
        <v>85</v>
      </c>
    </row>
    <row r="2" spans="1:2" x14ac:dyDescent="0.2">
      <c r="A2" s="1">
        <v>0</v>
      </c>
      <c r="B2" t="s">
        <v>87</v>
      </c>
    </row>
    <row r="3" spans="1:2" x14ac:dyDescent="0.2">
      <c r="A3" s="1">
        <v>1</v>
      </c>
      <c r="B3" t="s">
        <v>88</v>
      </c>
    </row>
    <row r="4" spans="1:2" x14ac:dyDescent="0.2">
      <c r="A4" s="1">
        <v>2</v>
      </c>
      <c r="B4" t="s">
        <v>89</v>
      </c>
    </row>
    <row r="5" spans="1:2" x14ac:dyDescent="0.2">
      <c r="A5" s="1">
        <v>3</v>
      </c>
      <c r="B5" t="s">
        <v>90</v>
      </c>
    </row>
    <row r="6" spans="1:2" x14ac:dyDescent="0.2">
      <c r="A6" s="1">
        <v>4</v>
      </c>
      <c r="B6" t="s">
        <v>91</v>
      </c>
    </row>
    <row r="7" spans="1:2" x14ac:dyDescent="0.2">
      <c r="A7" s="1">
        <v>5</v>
      </c>
      <c r="B7" t="s">
        <v>92</v>
      </c>
    </row>
    <row r="8" spans="1:2" x14ac:dyDescent="0.2">
      <c r="A8" s="1">
        <v>6</v>
      </c>
      <c r="B8" t="s">
        <v>93</v>
      </c>
    </row>
    <row r="9" spans="1:2" x14ac:dyDescent="0.2">
      <c r="A9" s="1">
        <v>7</v>
      </c>
      <c r="B9" t="s">
        <v>94</v>
      </c>
    </row>
    <row r="10" spans="1:2" x14ac:dyDescent="0.2">
      <c r="A10" s="1">
        <v>8</v>
      </c>
      <c r="B10" t="s">
        <v>95</v>
      </c>
    </row>
    <row r="11" spans="1:2" x14ac:dyDescent="0.2">
      <c r="A11" s="1">
        <v>9</v>
      </c>
      <c r="B11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B6D33-28DA-514E-AC05-8D219D3EE20E}">
  <dimension ref="A1:H182"/>
  <sheetViews>
    <sheetView workbookViewId="0"/>
  </sheetViews>
  <sheetFormatPr baseColWidth="10" defaultRowHeight="16" x14ac:dyDescent="0.2"/>
  <cols>
    <col min="1" max="1" width="13.5" bestFit="1" customWidth="1"/>
    <col min="2" max="2" width="67" customWidth="1"/>
  </cols>
  <sheetData>
    <row r="1" spans="1:8" x14ac:dyDescent="0.2">
      <c r="A1" t="s">
        <v>231</v>
      </c>
      <c r="C1" t="s">
        <v>230</v>
      </c>
      <c r="D1">
        <v>76</v>
      </c>
      <c r="G1" t="s">
        <v>162</v>
      </c>
    </row>
    <row r="2" spans="1:8" x14ac:dyDescent="0.2">
      <c r="G2" t="s">
        <v>155</v>
      </c>
      <c r="H2" t="s">
        <v>355</v>
      </c>
    </row>
    <row r="3" spans="1:8" x14ac:dyDescent="0.2">
      <c r="A3" t="s">
        <v>232</v>
      </c>
      <c r="G3" t="s">
        <v>109</v>
      </c>
      <c r="H3" t="s">
        <v>354</v>
      </c>
    </row>
    <row r="4" spans="1:8" x14ac:dyDescent="0.2">
      <c r="G4" s="1" t="s">
        <v>151</v>
      </c>
    </row>
    <row r="5" spans="1:8" x14ac:dyDescent="0.2">
      <c r="A5" t="s">
        <v>208</v>
      </c>
      <c r="B5" t="str">
        <f>_xlfn.CONCAT("\ Polygon ",REPLACE(SUBSTITUTE(SUBSTITUTE(A3,"Polygon00","Polygon"),"Polygon0","Polygon"),1,11,"")," points: ",SUBSTITUTE(A5," EQUB 64 + ","")+$D$1,", ",SUBSTITUTE(A6," EQUB 64 + ","")+$D$1,", ",SUBSTITUTE(A7," EQUB 64 + ","")+$D$1,", ",SUBSTITUTE(A8," EQUB 64 + ","")+$D$1,IF(A9="","",_xlfn.CONCAT(", ",SUBSTITUTE(A9," EQUB 64 + ","")+$D$1)))</f>
        <v>\ Polygon 77 points: 83, 88, 87, 82, 83</v>
      </c>
    </row>
    <row r="6" spans="1:8" x14ac:dyDescent="0.2">
      <c r="A6" t="s">
        <v>215</v>
      </c>
    </row>
    <row r="7" spans="1:8" x14ac:dyDescent="0.2">
      <c r="A7" t="s">
        <v>216</v>
      </c>
    </row>
    <row r="8" spans="1:8" x14ac:dyDescent="0.2">
      <c r="A8" t="s">
        <v>209</v>
      </c>
    </row>
    <row r="9" spans="1:8" x14ac:dyDescent="0.2">
      <c r="A9" t="s">
        <v>208</v>
      </c>
    </row>
    <row r="11" spans="1:8" x14ac:dyDescent="0.2">
      <c r="A11" t="s">
        <v>233</v>
      </c>
    </row>
    <row r="13" spans="1:8" x14ac:dyDescent="0.2">
      <c r="A13" t="s">
        <v>211</v>
      </c>
      <c r="B13" t="str">
        <f>_xlfn.CONCAT("\ Polygon ",REPLACE(SUBSTITUTE(SUBSTITUTE(A11,"Polygon00","Polygon"),"Polygon0","Polygon"),1,11,"")," points: ",SUBSTITUTE(A13," EQUB 64 + ","")+$D$1,", ",SUBSTITUTE(A14," EQUB 64 + ","")+$D$1,", ",SUBSTITUTE(A15," EQUB 64 + ","")+$D$1,", ",SUBSTITUTE(A16," EQUB 64 + ","")+$D$1,IF(A17="","",_xlfn.CONCAT(", ",SUBSTITUTE(A17," EQUB 64 + ","")+$D$1)))</f>
        <v>\ Polygon 78 points: 76, 81, 78, 76</v>
      </c>
    </row>
    <row r="14" spans="1:8" x14ac:dyDescent="0.2">
      <c r="A14" t="s">
        <v>213</v>
      </c>
    </row>
    <row r="15" spans="1:8" x14ac:dyDescent="0.2">
      <c r="A15" t="s">
        <v>210</v>
      </c>
    </row>
    <row r="16" spans="1:8" x14ac:dyDescent="0.2">
      <c r="A16" t="s">
        <v>211</v>
      </c>
    </row>
    <row r="18" spans="1:2" x14ac:dyDescent="0.2">
      <c r="A18" t="s">
        <v>234</v>
      </c>
    </row>
    <row r="20" spans="1:2" x14ac:dyDescent="0.2">
      <c r="A20" t="s">
        <v>214</v>
      </c>
      <c r="B20" t="str">
        <f>_xlfn.CONCAT("\ Polygon ",REPLACE(SUBSTITUTE(SUBSTITUTE(A18,"Polygon00","Polygon"),"Polygon0","Polygon"),1,11,"")," points: ",SUBSTITUTE(A20," EQUB 64 + ","")+$D$1,", ",SUBSTITUTE(A21," EQUB 64 + ","")+$D$1,", ",SUBSTITUTE(A22," EQUB 64 + ","")+$D$1,", ",SUBSTITUTE(A23," EQUB 64 + ","")+$D$1,IF(A24="","",_xlfn.CONCAT(", ",SUBSTITUTE(A24," EQUB 64 + ","")+$D$1)))</f>
        <v>\ Polygon 79 points: 77, 80, 76, 77</v>
      </c>
    </row>
    <row r="21" spans="1:2" x14ac:dyDescent="0.2">
      <c r="A21" t="s">
        <v>212</v>
      </c>
    </row>
    <row r="22" spans="1:2" x14ac:dyDescent="0.2">
      <c r="A22" t="s">
        <v>211</v>
      </c>
    </row>
    <row r="23" spans="1:2" x14ac:dyDescent="0.2">
      <c r="A23" t="s">
        <v>214</v>
      </c>
    </row>
    <row r="25" spans="1:2" x14ac:dyDescent="0.2">
      <c r="A25" t="s">
        <v>235</v>
      </c>
    </row>
    <row r="27" spans="1:2" x14ac:dyDescent="0.2">
      <c r="A27" t="s">
        <v>211</v>
      </c>
      <c r="B27" t="str">
        <f>_xlfn.CONCAT("\ Polygon ",REPLACE(SUBSTITUTE(SUBSTITUTE(A25,"Polygon00","Polygon"),"Polygon0","Polygon"),1,11,"")," points: ",SUBSTITUTE(A27," EQUB 64 + ","")+$D$1,", ",SUBSTITUTE(A28," EQUB 64 + ","")+$D$1,", ",SUBSTITUTE(A29," EQUB 64 + ","")+$D$1,", ",SUBSTITUTE(A30," EQUB 64 + ","")+$D$1,IF(A31="","",_xlfn.CONCAT(", ",SUBSTITUTE(A31," EQUB 64 + ","")+$D$1)))</f>
        <v>\ Polygon 80 points: 76, 80, 79, 76</v>
      </c>
    </row>
    <row r="28" spans="1:2" x14ac:dyDescent="0.2">
      <c r="A28" t="s">
        <v>212</v>
      </c>
    </row>
    <row r="29" spans="1:2" x14ac:dyDescent="0.2">
      <c r="A29" t="s">
        <v>207</v>
      </c>
    </row>
    <row r="30" spans="1:2" x14ac:dyDescent="0.2">
      <c r="A30" t="s">
        <v>211</v>
      </c>
    </row>
    <row r="32" spans="1:2" x14ac:dyDescent="0.2">
      <c r="A32" t="s">
        <v>236</v>
      </c>
    </row>
    <row r="34" spans="1:2" x14ac:dyDescent="0.2">
      <c r="A34" t="s">
        <v>211</v>
      </c>
      <c r="B34" t="str">
        <f>_xlfn.CONCAT("\ Polygon ",REPLACE(SUBSTITUTE(SUBSTITUTE(A32,"Polygon00","Polygon"),"Polygon0","Polygon"),1,11,"")," points: ",SUBSTITUTE(A34," EQUB 64 + ","")+$D$1,", ",SUBSTITUTE(A35," EQUB 64 + ","")+$D$1,", ",SUBSTITUTE(A36," EQUB 64 + ","")+$D$1,", ",SUBSTITUTE(A37," EQUB 64 + ","")+$D$1,IF(A38="","",_xlfn.CONCAT(", ",SUBSTITUTE(A38," EQUB 64 + ","")+$D$1)))</f>
        <v>\ Polygon 81 points: 76, 79, 81, 76</v>
      </c>
    </row>
    <row r="35" spans="1:2" x14ac:dyDescent="0.2">
      <c r="A35" t="s">
        <v>207</v>
      </c>
    </row>
    <row r="36" spans="1:2" x14ac:dyDescent="0.2">
      <c r="A36" t="s">
        <v>213</v>
      </c>
    </row>
    <row r="37" spans="1:2" x14ac:dyDescent="0.2">
      <c r="A37" t="s">
        <v>211</v>
      </c>
    </row>
    <row r="39" spans="1:2" x14ac:dyDescent="0.2">
      <c r="A39" t="s">
        <v>237</v>
      </c>
    </row>
    <row r="41" spans="1:2" x14ac:dyDescent="0.2">
      <c r="A41" t="s">
        <v>210</v>
      </c>
      <c r="B41" t="str">
        <f>_xlfn.CONCAT("\ Polygon ",REPLACE(SUBSTITUTE(SUBSTITUTE(A39,"Polygon00","Polygon"),"Polygon0","Polygon"),1,11,"")," points: ",SUBSTITUTE(A41," EQUB 64 + ","")+$D$1,", ",SUBSTITUTE(A42," EQUB 64 + ","")+$D$1,", ",SUBSTITUTE(A43," EQUB 64 + ","")+$D$1,", ",SUBSTITUTE(A44," EQUB 64 + ","")+$D$1,IF(A45="","",_xlfn.CONCAT(", ",SUBSTITUTE(A45," EQUB 64 + ","")+$D$1)))</f>
        <v>\ Polygon 82 points: 78, 81, 80, 77, 78</v>
      </c>
    </row>
    <row r="42" spans="1:2" x14ac:dyDescent="0.2">
      <c r="A42" t="s">
        <v>213</v>
      </c>
    </row>
    <row r="43" spans="1:2" x14ac:dyDescent="0.2">
      <c r="A43" t="s">
        <v>212</v>
      </c>
    </row>
    <row r="44" spans="1:2" x14ac:dyDescent="0.2">
      <c r="A44" t="s">
        <v>214</v>
      </c>
    </row>
    <row r="45" spans="1:2" x14ac:dyDescent="0.2">
      <c r="A45" t="s">
        <v>210</v>
      </c>
    </row>
    <row r="47" spans="1:2" x14ac:dyDescent="0.2">
      <c r="A47" t="s">
        <v>238</v>
      </c>
    </row>
    <row r="49" spans="1:2" x14ac:dyDescent="0.2">
      <c r="A49" t="s">
        <v>213</v>
      </c>
      <c r="B49" t="str">
        <f>_xlfn.CONCAT("\ Polygon ",REPLACE(SUBSTITUTE(SUBSTITUTE(A47,"Polygon00","Polygon"),"Polygon0","Polygon"),1,11,"")," points: ",SUBSTITUTE(A49," EQUB 64 + ","")+$D$1,", ",SUBSTITUTE(A50," EQUB 64 + ","")+$D$1,", ",SUBSTITUTE(A51," EQUB 64 + ","")+$D$1,", ",SUBSTITUTE(A52," EQUB 64 + ","")+$D$1,IF(A53="","",_xlfn.CONCAT(", ",SUBSTITUTE(A53," EQUB 64 + ","")+$D$1)))</f>
        <v>\ Polygon 83 points: 81, 82, 85, 81</v>
      </c>
    </row>
    <row r="50" spans="1:2" x14ac:dyDescent="0.2">
      <c r="A50" t="s">
        <v>209</v>
      </c>
    </row>
    <row r="51" spans="1:2" x14ac:dyDescent="0.2">
      <c r="A51" t="s">
        <v>219</v>
      </c>
    </row>
    <row r="52" spans="1:2" x14ac:dyDescent="0.2">
      <c r="A52" t="s">
        <v>213</v>
      </c>
    </row>
    <row r="54" spans="1:2" x14ac:dyDescent="0.2">
      <c r="A54" t="s">
        <v>239</v>
      </c>
    </row>
    <row r="56" spans="1:2" x14ac:dyDescent="0.2">
      <c r="A56" t="s">
        <v>212</v>
      </c>
      <c r="B56" t="str">
        <f>_xlfn.CONCAT("\ Polygon ",REPLACE(SUBSTITUTE(SUBSTITUTE(A54,"Polygon00","Polygon"),"Polygon0","Polygon"),1,11,"")," points: ",SUBSTITUTE(A56," EQUB 64 + ","")+$D$1,", ",SUBSTITUTE(A57," EQUB 64 + ","")+$D$1,", ",SUBSTITUTE(A58," EQUB 64 + ","")+$D$1,", ",SUBSTITUTE(A59," EQUB 64 + ","")+$D$1,IF(A60="","",_xlfn.CONCAT(", ",SUBSTITUTE(A60," EQUB 64 + ","")+$D$1)))</f>
        <v>\ Polygon 84 points: 80, 84, 83, 80</v>
      </c>
    </row>
    <row r="57" spans="1:2" x14ac:dyDescent="0.2">
      <c r="A57" t="s">
        <v>220</v>
      </c>
    </row>
    <row r="58" spans="1:2" x14ac:dyDescent="0.2">
      <c r="A58" t="s">
        <v>208</v>
      </c>
    </row>
    <row r="59" spans="1:2" x14ac:dyDescent="0.2">
      <c r="A59" t="s">
        <v>212</v>
      </c>
    </row>
    <row r="61" spans="1:2" x14ac:dyDescent="0.2">
      <c r="A61" t="s">
        <v>240</v>
      </c>
    </row>
    <row r="63" spans="1:2" x14ac:dyDescent="0.2">
      <c r="A63" t="s">
        <v>213</v>
      </c>
      <c r="B63" t="str">
        <f>_xlfn.CONCAT("\ Polygon ",REPLACE(SUBSTITUTE(SUBSTITUTE(A61,"Polygon00","Polygon"),"Polygon0","Polygon"),1,11,"")," points: ",SUBSTITUTE(A63," EQUB 64 + ","")+$D$1,", ",SUBSTITUTE(A64," EQUB 64 + ","")+$D$1,", ",SUBSTITUTE(A65," EQUB 64 + ","")+$D$1,", ",SUBSTITUTE(A66," EQUB 64 + ","")+$D$1,IF(A67="","",_xlfn.CONCAT(", ",SUBSTITUTE(A67," EQUB 64 + ","")+$D$1)))</f>
        <v>\ Polygon 85 points: 81, 85, 84, 80, 81</v>
      </c>
    </row>
    <row r="64" spans="1:2" x14ac:dyDescent="0.2">
      <c r="A64" t="s">
        <v>219</v>
      </c>
    </row>
    <row r="65" spans="1:2" x14ac:dyDescent="0.2">
      <c r="A65" t="s">
        <v>220</v>
      </c>
    </row>
    <row r="66" spans="1:2" x14ac:dyDescent="0.2">
      <c r="A66" t="s">
        <v>212</v>
      </c>
    </row>
    <row r="67" spans="1:2" x14ac:dyDescent="0.2">
      <c r="A67" t="s">
        <v>213</v>
      </c>
    </row>
    <row r="69" spans="1:2" x14ac:dyDescent="0.2">
      <c r="A69" t="s">
        <v>241</v>
      </c>
    </row>
    <row r="71" spans="1:2" x14ac:dyDescent="0.2">
      <c r="A71" t="s">
        <v>207</v>
      </c>
      <c r="B71" t="str">
        <f>_xlfn.CONCAT("\ Polygon ",REPLACE(SUBSTITUTE(SUBSTITUTE(A69,"Polygon00","Polygon"),"Polygon0","Polygon"),1,11,"")," points: ",SUBSTITUTE(A71," EQUB 64 + ","")+$D$1,", ",SUBSTITUTE(A72," EQUB 64 + ","")+$D$1,", ",SUBSTITUTE(A73," EQUB 64 + ","")+$D$1,", ",SUBSTITUTE(A74," EQUB 64 + ","")+$D$1,IF(A75="","",_xlfn.CONCAT(", ",SUBSTITUTE(A75," EQUB 64 + ","")+$D$1)))</f>
        <v>\ Polygon 86 points: 79, 82, 81, 79</v>
      </c>
    </row>
    <row r="72" spans="1:2" x14ac:dyDescent="0.2">
      <c r="A72" t="s">
        <v>209</v>
      </c>
    </row>
    <row r="73" spans="1:2" x14ac:dyDescent="0.2">
      <c r="A73" t="s">
        <v>213</v>
      </c>
    </row>
    <row r="74" spans="1:2" x14ac:dyDescent="0.2">
      <c r="A74" t="s">
        <v>207</v>
      </c>
    </row>
    <row r="76" spans="1:2" x14ac:dyDescent="0.2">
      <c r="A76" t="s">
        <v>242</v>
      </c>
    </row>
    <row r="78" spans="1:2" x14ac:dyDescent="0.2">
      <c r="A78" t="s">
        <v>212</v>
      </c>
      <c r="B78" t="str">
        <f>_xlfn.CONCAT("\ Polygon ",REPLACE(SUBSTITUTE(SUBSTITUTE(A76,"Polygon00","Polygon"),"Polygon0","Polygon"),1,11,"")," points: ",SUBSTITUTE(A78," EQUB 64 + ","")+$D$1,", ",SUBSTITUTE(A79," EQUB 64 + ","")+$D$1,", ",SUBSTITUTE(A80," EQUB 64 + ","")+$D$1,", ",SUBSTITUTE(A81," EQUB 64 + ","")+$D$1,IF(A82="","",_xlfn.CONCAT(", ",SUBSTITUTE(A82," EQUB 64 + ","")+$D$1)))</f>
        <v>\ Polygon 87 points: 80, 83, 79, 80</v>
      </c>
    </row>
    <row r="79" spans="1:2" x14ac:dyDescent="0.2">
      <c r="A79" t="s">
        <v>208</v>
      </c>
    </row>
    <row r="80" spans="1:2" x14ac:dyDescent="0.2">
      <c r="A80" t="s">
        <v>207</v>
      </c>
    </row>
    <row r="81" spans="1:2" x14ac:dyDescent="0.2">
      <c r="A81" t="s">
        <v>212</v>
      </c>
    </row>
    <row r="83" spans="1:2" x14ac:dyDescent="0.2">
      <c r="A83" t="s">
        <v>243</v>
      </c>
    </row>
    <row r="85" spans="1:2" x14ac:dyDescent="0.2">
      <c r="A85" t="s">
        <v>207</v>
      </c>
      <c r="B85" t="str">
        <f>_xlfn.CONCAT("\ Polygon ",REPLACE(SUBSTITUTE(SUBSTITUTE(A83,"Polygon00","Polygon"),"Polygon0","Polygon"),1,11,"")," points: ",SUBSTITUTE(A85," EQUB 64 + ","")+$D$1,", ",SUBSTITUTE(A86," EQUB 64 + ","")+$D$1,", ",SUBSTITUTE(A87," EQUB 64 + ","")+$D$1,", ",SUBSTITUTE(A88," EQUB 64 + ","")+$D$1,IF(A89="","",_xlfn.CONCAT(", ",SUBSTITUTE(A89," EQUB 64 + ","")+$D$1)))</f>
        <v>\ Polygon 88 points: 79, 83, 82, 79</v>
      </c>
    </row>
    <row r="86" spans="1:2" x14ac:dyDescent="0.2">
      <c r="A86" t="s">
        <v>208</v>
      </c>
    </row>
    <row r="87" spans="1:2" x14ac:dyDescent="0.2">
      <c r="A87" t="s">
        <v>209</v>
      </c>
    </row>
    <row r="88" spans="1:2" x14ac:dyDescent="0.2">
      <c r="A88" t="s">
        <v>207</v>
      </c>
    </row>
    <row r="90" spans="1:2" x14ac:dyDescent="0.2">
      <c r="A90" t="s">
        <v>244</v>
      </c>
    </row>
    <row r="92" spans="1:2" x14ac:dyDescent="0.2">
      <c r="A92" t="s">
        <v>216</v>
      </c>
      <c r="B92" t="str">
        <f>_xlfn.CONCAT("\ Polygon ",REPLACE(SUBSTITUTE(SUBSTITUTE(A90,"Polygon00","Polygon"),"Polygon0","Polygon"),1,11,"")," points: ",SUBSTITUTE(A92," EQUB 64 + ","")+$D$1,", ",SUBSTITUTE(A93," EQUB 64 + ","")+$D$1,", ",SUBSTITUTE(A94," EQUB 64 + ","")+$D$1,", ",SUBSTITUTE(A95," EQUB 64 + ","")+$D$1,IF(A96="","",_xlfn.CONCAT(", ",SUBSTITUTE(A96," EQUB 64 + ","")+$D$1)))</f>
        <v>\ Polygon 89 points: 87, 86, 82, 87</v>
      </c>
    </row>
    <row r="93" spans="1:2" x14ac:dyDescent="0.2">
      <c r="A93" t="s">
        <v>218</v>
      </c>
    </row>
    <row r="94" spans="1:2" x14ac:dyDescent="0.2">
      <c r="A94" t="s">
        <v>209</v>
      </c>
    </row>
    <row r="95" spans="1:2" x14ac:dyDescent="0.2">
      <c r="A95" t="s">
        <v>216</v>
      </c>
    </row>
    <row r="97" spans="1:2" x14ac:dyDescent="0.2">
      <c r="A97" t="s">
        <v>245</v>
      </c>
    </row>
    <row r="99" spans="1:2" x14ac:dyDescent="0.2">
      <c r="A99" t="s">
        <v>208</v>
      </c>
      <c r="B99" t="str">
        <f>_xlfn.CONCAT("\ Polygon ",REPLACE(SUBSTITUTE(SUBSTITUTE(A97,"Polygon00","Polygon"),"Polygon0","Polygon"),1,11,"")," points: ",SUBSTITUTE(A99," EQUB 64 + ","")+$D$1,", ",SUBSTITUTE(A100," EQUB 64 + ","")+$D$1,", ",SUBSTITUTE(A101," EQUB 64 + ","")+$D$1,", ",SUBSTITUTE(A102," EQUB 64 + ","")+$D$1,IF(A103="","",_xlfn.CONCAT(", ",SUBSTITUTE(A103," EQUB 64 + ","")+$D$1)))</f>
        <v>\ Polygon 90 points: 83, 89, 88, 83</v>
      </c>
    </row>
    <row r="100" spans="1:2" x14ac:dyDescent="0.2">
      <c r="A100" t="s">
        <v>217</v>
      </c>
    </row>
    <row r="101" spans="1:2" x14ac:dyDescent="0.2">
      <c r="A101" t="s">
        <v>215</v>
      </c>
    </row>
    <row r="102" spans="1:2" x14ac:dyDescent="0.2">
      <c r="A102" t="s">
        <v>208</v>
      </c>
    </row>
    <row r="104" spans="1:2" x14ac:dyDescent="0.2">
      <c r="A104" t="s">
        <v>246</v>
      </c>
    </row>
    <row r="106" spans="1:2" x14ac:dyDescent="0.2">
      <c r="A106" t="s">
        <v>216</v>
      </c>
      <c r="B106" t="str">
        <f>_xlfn.CONCAT("\ Polygon ",REPLACE(SUBSTITUTE(SUBSTITUTE(A104,"Polygon00","Polygon"),"Polygon0","Polygon"),1,11,"")," points: ",SUBSTITUTE(A106," EQUB 64 + ","")+$D$1,", ",SUBSTITUTE(A107," EQUB 64 + ","")+$D$1,", ",SUBSTITUTE(A108," EQUB 64 + ","")+$D$1,", ",SUBSTITUTE(A109," EQUB 64 + ","")+$D$1,IF(A110="","",_xlfn.CONCAT(", ",SUBSTITUTE(A110," EQUB 64 + ","")+$D$1)))</f>
        <v>\ Polygon 91 points: 87, 90, 86, 87</v>
      </c>
    </row>
    <row r="107" spans="1:2" x14ac:dyDescent="0.2">
      <c r="A107" t="s">
        <v>203</v>
      </c>
    </row>
    <row r="108" spans="1:2" x14ac:dyDescent="0.2">
      <c r="A108" t="s">
        <v>218</v>
      </c>
    </row>
    <row r="109" spans="1:2" x14ac:dyDescent="0.2">
      <c r="A109" t="s">
        <v>216</v>
      </c>
    </row>
    <row r="111" spans="1:2" x14ac:dyDescent="0.2">
      <c r="A111" t="s">
        <v>247</v>
      </c>
    </row>
    <row r="113" spans="1:2" x14ac:dyDescent="0.2">
      <c r="A113" t="s">
        <v>215</v>
      </c>
      <c r="B113" t="str">
        <f>_xlfn.CONCAT("\ Polygon ",REPLACE(SUBSTITUTE(SUBSTITUTE(A111,"Polygon00","Polygon"),"Polygon0","Polygon"),1,11,"")," points: ",SUBSTITUTE(A113," EQUB 64 + ","")+$D$1,", ",SUBSTITUTE(A114," EQUB 64 + ","")+$D$1,", ",SUBSTITUTE(A115," EQUB 64 + ","")+$D$1,", ",SUBSTITUTE(A116," EQUB 64 + ","")+$D$1,IF(A117="","",_xlfn.CONCAT(", ",SUBSTITUTE(A117," EQUB 64 + ","")+$D$1)))</f>
        <v>\ Polygon 92 points: 88, 89, 91, 88</v>
      </c>
    </row>
    <row r="114" spans="1:2" x14ac:dyDescent="0.2">
      <c r="A114" t="s">
        <v>217</v>
      </c>
    </row>
    <row r="115" spans="1:2" x14ac:dyDescent="0.2">
      <c r="A115" t="s">
        <v>204</v>
      </c>
    </row>
    <row r="116" spans="1:2" x14ac:dyDescent="0.2">
      <c r="A116" t="s">
        <v>215</v>
      </c>
    </row>
    <row r="118" spans="1:2" x14ac:dyDescent="0.2">
      <c r="A118" t="s">
        <v>248</v>
      </c>
    </row>
    <row r="120" spans="1:2" x14ac:dyDescent="0.2">
      <c r="A120" t="s">
        <v>215</v>
      </c>
      <c r="B120" t="str">
        <f>_xlfn.CONCAT("\ Polygon ",REPLACE(SUBSTITUTE(SUBSTITUTE(A118,"Polygon00","Polygon"),"Polygon0","Polygon"),1,11,"")," points: ",SUBSTITUTE(A120," EQUB 64 + ","")+$D$1,", ",SUBSTITUTE(A121," EQUB 64 + ","")+$D$1,", ",SUBSTITUTE(A122," EQUB 64 + ","")+$D$1,", ",SUBSTITUTE(A123," EQUB 64 + ","")+$D$1,IF(A124="","",_xlfn.CONCAT(", ",SUBSTITUTE(A124," EQUB 64 + ","")+$D$1)))</f>
        <v>\ Polygon 93 points: 88, 91, 90, 87, 88</v>
      </c>
    </row>
    <row r="121" spans="1:2" x14ac:dyDescent="0.2">
      <c r="A121" t="s">
        <v>204</v>
      </c>
    </row>
    <row r="122" spans="1:2" x14ac:dyDescent="0.2">
      <c r="A122" t="s">
        <v>203</v>
      </c>
    </row>
    <row r="123" spans="1:2" x14ac:dyDescent="0.2">
      <c r="A123" t="s">
        <v>216</v>
      </c>
    </row>
    <row r="124" spans="1:2" x14ac:dyDescent="0.2">
      <c r="A124" t="s">
        <v>215</v>
      </c>
    </row>
    <row r="126" spans="1:2" x14ac:dyDescent="0.2">
      <c r="A126" t="s">
        <v>249</v>
      </c>
    </row>
    <row r="128" spans="1:2" x14ac:dyDescent="0.2">
      <c r="A128" t="s">
        <v>209</v>
      </c>
      <c r="B128" t="str">
        <f>_xlfn.CONCAT("\ Polygon ",REPLACE(SUBSTITUTE(SUBSTITUTE(A126,"Polygon00","Polygon"),"Polygon0","Polygon"),1,11,"")," points: ",SUBSTITUTE(A128," EQUB 64 + ","")+$D$1,", ",SUBSTITUTE(A129," EQUB 64 + ","")+$D$1,", ",SUBSTITUTE(A130," EQUB 64 + ","")+$D$1,", ",SUBSTITUTE(A131," EQUB 64 + ","")+$D$1,IF(A132="","",_xlfn.CONCAT(", ",SUBSTITUTE(A132," EQUB 64 + ","")+$D$1)))</f>
        <v>\ Polygon 94 points: 82, 86, 85, 82</v>
      </c>
    </row>
    <row r="129" spans="1:2" x14ac:dyDescent="0.2">
      <c r="A129" t="s">
        <v>218</v>
      </c>
    </row>
    <row r="130" spans="1:2" x14ac:dyDescent="0.2">
      <c r="A130" t="s">
        <v>219</v>
      </c>
    </row>
    <row r="131" spans="1:2" x14ac:dyDescent="0.2">
      <c r="A131" t="s">
        <v>209</v>
      </c>
    </row>
    <row r="133" spans="1:2" x14ac:dyDescent="0.2">
      <c r="A133" t="s">
        <v>250</v>
      </c>
    </row>
    <row r="135" spans="1:2" x14ac:dyDescent="0.2">
      <c r="A135" t="s">
        <v>208</v>
      </c>
      <c r="B135" t="str">
        <f>_xlfn.CONCAT("\ Polygon ",REPLACE(SUBSTITUTE(SUBSTITUTE(A133,"Polygon00","Polygon"),"Polygon0","Polygon"),1,11,"")," points: ",SUBSTITUTE(A135," EQUB 64 + ","")+$D$1,", ",SUBSTITUTE(A136," EQUB 64 + ","")+$D$1,", ",SUBSTITUTE(A137," EQUB 64 + ","")+$D$1,", ",SUBSTITUTE(A138," EQUB 64 + ","")+$D$1,IF(A139="","",_xlfn.CONCAT(", ",SUBSTITUTE(A139," EQUB 64 + ","")+$D$1)))</f>
        <v>\ Polygon 95 points: 83, 84, 89, 83</v>
      </c>
    </row>
    <row r="136" spans="1:2" x14ac:dyDescent="0.2">
      <c r="A136" t="s">
        <v>220</v>
      </c>
    </row>
    <row r="137" spans="1:2" x14ac:dyDescent="0.2">
      <c r="A137" t="s">
        <v>217</v>
      </c>
    </row>
    <row r="138" spans="1:2" x14ac:dyDescent="0.2">
      <c r="A138" t="s">
        <v>208</v>
      </c>
    </row>
    <row r="140" spans="1:2" x14ac:dyDescent="0.2">
      <c r="A140" t="s">
        <v>251</v>
      </c>
    </row>
    <row r="142" spans="1:2" x14ac:dyDescent="0.2">
      <c r="A142" t="s">
        <v>218</v>
      </c>
      <c r="B142" t="str">
        <f>_xlfn.CONCAT("\ Polygon ",REPLACE(SUBSTITUTE(SUBSTITUTE(A140,"Polygon00","Polygon"),"Polygon0","Polygon"),1,11,"")," points: ",SUBSTITUTE(A142," EQUB 64 + ","")+$D$1,", ",SUBSTITUTE(A143," EQUB 64 + ","")+$D$1,", ",SUBSTITUTE(A144," EQUB 64 + ","")+$D$1,", ",SUBSTITUTE(A145," EQUB 64 + ","")+$D$1,IF(A146="","",_xlfn.CONCAT(", ",SUBSTITUTE(A146," EQUB 64 + ","")+$D$1)))</f>
        <v>\ Polygon 96 points: 86, 92, 85, 86</v>
      </c>
    </row>
    <row r="143" spans="1:2" x14ac:dyDescent="0.2">
      <c r="A143" t="s">
        <v>200</v>
      </c>
    </row>
    <row r="144" spans="1:2" x14ac:dyDescent="0.2">
      <c r="A144" t="s">
        <v>219</v>
      </c>
    </row>
    <row r="145" spans="1:2" x14ac:dyDescent="0.2">
      <c r="A145" t="s">
        <v>218</v>
      </c>
    </row>
    <row r="147" spans="1:2" x14ac:dyDescent="0.2">
      <c r="A147" t="s">
        <v>252</v>
      </c>
    </row>
    <row r="149" spans="1:2" x14ac:dyDescent="0.2">
      <c r="A149" t="s">
        <v>220</v>
      </c>
      <c r="B149" t="str">
        <f>_xlfn.CONCAT("\ Polygon ",REPLACE(SUBSTITUTE(SUBSTITUTE(A147,"Polygon00","Polygon"),"Polygon0","Polygon"),1,11,"")," points: ",SUBSTITUTE(A149," EQUB 64 + ","")+$D$1,", ",SUBSTITUTE(A150," EQUB 64 + ","")+$D$1,", ",SUBSTITUTE(A151," EQUB 64 + ","")+$D$1,", ",SUBSTITUTE(A152," EQUB 64 + ","")+$D$1,IF(A153="","",_xlfn.CONCAT(", ",SUBSTITUTE(A153," EQUB 64 + ","")+$D$1)))</f>
        <v>\ Polygon 97 points: 84, 93, 89, 84</v>
      </c>
    </row>
    <row r="150" spans="1:2" x14ac:dyDescent="0.2">
      <c r="A150" t="s">
        <v>201</v>
      </c>
    </row>
    <row r="151" spans="1:2" x14ac:dyDescent="0.2">
      <c r="A151" t="s">
        <v>217</v>
      </c>
    </row>
    <row r="152" spans="1:2" x14ac:dyDescent="0.2">
      <c r="A152" t="s">
        <v>220</v>
      </c>
    </row>
    <row r="154" spans="1:2" x14ac:dyDescent="0.2">
      <c r="A154" t="s">
        <v>253</v>
      </c>
    </row>
    <row r="156" spans="1:2" x14ac:dyDescent="0.2">
      <c r="A156" t="s">
        <v>218</v>
      </c>
      <c r="B156" t="str">
        <f>_xlfn.CONCAT("\ Polygon ",REPLACE(SUBSTITUTE(SUBSTITUTE(A154,"Polygon00","Polygon"),"Polygon0","Polygon"),1,11,"")," points: ",SUBSTITUTE(A156," EQUB 64 + ","")+$D$1,", ",SUBSTITUTE(A157," EQUB 64 + ","")+$D$1,", ",SUBSTITUTE(A158," EQUB 64 + ","")+$D$1,", ",SUBSTITUTE(A159," EQUB 64 + ","")+$D$1,IF(A160="","",_xlfn.CONCAT(", ",SUBSTITUTE(A160," EQUB 64 + ","")+$D$1)))</f>
        <v>\ Polygon 98 points: 86, 90, 92, 86</v>
      </c>
    </row>
    <row r="157" spans="1:2" x14ac:dyDescent="0.2">
      <c r="A157" t="s">
        <v>203</v>
      </c>
    </row>
    <row r="158" spans="1:2" x14ac:dyDescent="0.2">
      <c r="A158" t="s">
        <v>200</v>
      </c>
    </row>
    <row r="159" spans="1:2" x14ac:dyDescent="0.2">
      <c r="A159" t="s">
        <v>218</v>
      </c>
    </row>
    <row r="161" spans="1:2" x14ac:dyDescent="0.2">
      <c r="A161" t="s">
        <v>254</v>
      </c>
    </row>
    <row r="163" spans="1:2" x14ac:dyDescent="0.2">
      <c r="A163" t="s">
        <v>217</v>
      </c>
      <c r="B163" t="str">
        <f>_xlfn.CONCAT("\ Polygon ",REPLACE(SUBSTITUTE(SUBSTITUTE(A161,"Polygon00","Polygon"),"Polygon0","Polygon"),1,11,"")," points: ",SUBSTITUTE(A163," EQUB 64 + ","")+$D$1,", ",SUBSTITUTE(A164," EQUB 64 + ","")+$D$1,", ",SUBSTITUTE(A165," EQUB 64 + ","")+$D$1,", ",SUBSTITUTE(A166," EQUB 64 + ","")+$D$1,IF(A167="","",_xlfn.CONCAT(", ",SUBSTITUTE(A167," EQUB 64 + ","")+$D$1)))</f>
        <v>\ Polygon 99 points: 89, 93, 91, 89</v>
      </c>
    </row>
    <row r="164" spans="1:2" x14ac:dyDescent="0.2">
      <c r="A164" t="s">
        <v>201</v>
      </c>
    </row>
    <row r="165" spans="1:2" x14ac:dyDescent="0.2">
      <c r="A165" t="s">
        <v>204</v>
      </c>
    </row>
    <row r="166" spans="1:2" x14ac:dyDescent="0.2">
      <c r="A166" t="s">
        <v>217</v>
      </c>
    </row>
    <row r="168" spans="1:2" x14ac:dyDescent="0.2">
      <c r="A168" t="s">
        <v>255</v>
      </c>
    </row>
    <row r="170" spans="1:2" x14ac:dyDescent="0.2">
      <c r="A170" t="s">
        <v>219</v>
      </c>
      <c r="B170" t="str">
        <f>_xlfn.CONCAT("\ Polygon ",REPLACE(SUBSTITUTE(SUBSTITUTE(A168,"Polygon00","Polygon"),"Polygon0","Polygon"),1,11,"")," points: ",SUBSTITUTE(A170," EQUB 64 + ","")+$D$1,", ",SUBSTITUTE(A171," EQUB 64 + ","")+$D$1,", ",SUBSTITUTE(A172," EQUB 64 + ","")+$D$1,", ",SUBSTITUTE(A173," EQUB 64 + ","")+$D$1,IF(A174="","",_xlfn.CONCAT(", ",SUBSTITUTE(A174," EQUB 64 + ","")+$D$1)))</f>
        <v>\ Polygon 100 points: 85, 92, 93, 84, 85</v>
      </c>
    </row>
    <row r="171" spans="1:2" x14ac:dyDescent="0.2">
      <c r="A171" t="s">
        <v>200</v>
      </c>
    </row>
    <row r="172" spans="1:2" x14ac:dyDescent="0.2">
      <c r="A172" t="s">
        <v>201</v>
      </c>
    </row>
    <row r="173" spans="1:2" x14ac:dyDescent="0.2">
      <c r="A173" t="s">
        <v>220</v>
      </c>
    </row>
    <row r="174" spans="1:2" x14ac:dyDescent="0.2">
      <c r="A174" t="s">
        <v>219</v>
      </c>
    </row>
    <row r="176" spans="1:2" x14ac:dyDescent="0.2">
      <c r="A176" t="s">
        <v>256</v>
      </c>
    </row>
    <row r="178" spans="1:2" x14ac:dyDescent="0.2">
      <c r="A178" t="s">
        <v>204</v>
      </c>
      <c r="B178" t="str">
        <f>_xlfn.CONCAT("\ Polygon ",REPLACE(SUBSTITUTE(SUBSTITUTE(A176,"Polygon00","Polygon"),"Polygon0","Polygon"),1,11,"")," points: ",SUBSTITUTE(A178," EQUB 64 + ","")+$D$1,", ",SUBSTITUTE(A179," EQUB 64 + ","")+$D$1,", ",SUBSTITUTE(A180," EQUB 64 + ","")+$D$1,", ",SUBSTITUTE(A181," EQUB 64 + ","")+$D$1,IF(A182="","",_xlfn.CONCAT(", ",SUBSTITUTE(A182," EQUB 64 + ","")+$D$1)))</f>
        <v>\ Polygon 101 points: 91, 93, 92, 90, 91</v>
      </c>
    </row>
    <row r="179" spans="1:2" x14ac:dyDescent="0.2">
      <c r="A179" t="s">
        <v>201</v>
      </c>
    </row>
    <row r="180" spans="1:2" x14ac:dyDescent="0.2">
      <c r="A180" t="s">
        <v>200</v>
      </c>
    </row>
    <row r="181" spans="1:2" x14ac:dyDescent="0.2">
      <c r="A181" t="s">
        <v>203</v>
      </c>
    </row>
    <row r="182" spans="1:2" x14ac:dyDescent="0.2">
      <c r="A18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DC118-6D04-EF46-8329-043E85BB6E26}">
  <dimension ref="A1:D265"/>
  <sheetViews>
    <sheetView topLeftCell="A175" workbookViewId="0"/>
  </sheetViews>
  <sheetFormatPr baseColWidth="10" defaultRowHeight="16" x14ac:dyDescent="0.2"/>
  <cols>
    <col min="1" max="1" width="13.5" bestFit="1" customWidth="1"/>
    <col min="2" max="2" width="67" customWidth="1"/>
  </cols>
  <sheetData>
    <row r="1" spans="1:4" x14ac:dyDescent="0.2">
      <c r="A1" t="s">
        <v>163</v>
      </c>
      <c r="C1" t="s">
        <v>230</v>
      </c>
      <c r="D1">
        <v>94</v>
      </c>
    </row>
    <row r="3" spans="1:4" x14ac:dyDescent="0.2">
      <c r="A3" t="s">
        <v>164</v>
      </c>
    </row>
    <row r="5" spans="1:4" x14ac:dyDescent="0.2">
      <c r="A5" t="s">
        <v>199</v>
      </c>
      <c r="B5" t="str">
        <f>_xlfn.CONCAT("\ Polygon ",REPLACE(SUBSTITUTE(SUBSTITUTE(A3,"Polygon00","Polygon"),"Polygon0","Polygon"),1,11,"")," points: ",SUBSTITUTE(A5," EQUB 64 + ","")+$D$1,", ",SUBSTITUTE(A6," EQUB 64 + ","")+$D$1,", ",SUBSTITUTE(A7," EQUB 64 + ","")+$D$1,", ",SUBSTITUTE(A8," EQUB 64 + ","")+$D$1,IF(A9="","",_xlfn.CONCAT(", ",SUBSTITUTE(A9," EQUB 64 + ","")+$D$1)))</f>
        <v>\ Polygon 102 points: 114, 110, 111, 115, 114</v>
      </c>
    </row>
    <row r="6" spans="1:4" x14ac:dyDescent="0.2">
      <c r="A6" t="s">
        <v>200</v>
      </c>
    </row>
    <row r="7" spans="1:4" x14ac:dyDescent="0.2">
      <c r="A7" t="s">
        <v>201</v>
      </c>
    </row>
    <row r="8" spans="1:4" x14ac:dyDescent="0.2">
      <c r="A8" t="s">
        <v>202</v>
      </c>
    </row>
    <row r="9" spans="1:4" x14ac:dyDescent="0.2">
      <c r="A9" t="s">
        <v>199</v>
      </c>
    </row>
    <row r="11" spans="1:4" x14ac:dyDescent="0.2">
      <c r="A11" t="s">
        <v>165</v>
      </c>
    </row>
    <row r="13" spans="1:4" x14ac:dyDescent="0.2">
      <c r="A13" t="s">
        <v>201</v>
      </c>
      <c r="B13" t="str">
        <f>_xlfn.CONCAT("\ Polygon ",REPLACE(SUBSTITUTE(SUBSTITUTE(A11,"Polygon00","Polygon"),"Polygon0","Polygon"),1,11,"")," points: ",SUBSTITUTE(A13," EQUB 64 + ","")+$D$1,", ",SUBSTITUTE(A14," EQUB 64 + ","")+$D$1,", ",SUBSTITUTE(A15," EQUB 64 + ","")+$D$1,", ",SUBSTITUTE(A16," EQUB 64 + ","")+$D$1,IF(A17="","",_xlfn.CONCAT(", ",SUBSTITUTE(A17," EQUB 64 + ","")+$D$1)))</f>
        <v>\ Polygon 103 points: 111, 108, 115, 111</v>
      </c>
    </row>
    <row r="14" spans="1:4" x14ac:dyDescent="0.2">
      <c r="A14" t="s">
        <v>203</v>
      </c>
    </row>
    <row r="15" spans="1:4" x14ac:dyDescent="0.2">
      <c r="A15" t="s">
        <v>202</v>
      </c>
    </row>
    <row r="16" spans="1:4" x14ac:dyDescent="0.2">
      <c r="A16" t="s">
        <v>201</v>
      </c>
    </row>
    <row r="18" spans="1:2" x14ac:dyDescent="0.2">
      <c r="A18" t="s">
        <v>166</v>
      </c>
    </row>
    <row r="20" spans="1:2" x14ac:dyDescent="0.2">
      <c r="A20" t="s">
        <v>199</v>
      </c>
      <c r="B20" t="str">
        <f>_xlfn.CONCAT("\ Polygon ",REPLACE(SUBSTITUTE(SUBSTITUTE(A18,"Polygon00","Polygon"),"Polygon0","Polygon"),1,11,"")," points: ",SUBSTITUTE(A20," EQUB 64 + ","")+$D$1,", ",SUBSTITUTE(A21," EQUB 64 + ","")+$D$1,", ",SUBSTITUTE(A22," EQUB 64 + ","")+$D$1,", ",SUBSTITUTE(A23," EQUB 64 + ","")+$D$1,IF(A24="","",_xlfn.CONCAT(", ",SUBSTITUTE(A24," EQUB 64 + ","")+$D$1)))</f>
        <v>\ Polygon 104 points: 114, 109, 110, 114</v>
      </c>
    </row>
    <row r="21" spans="1:2" x14ac:dyDescent="0.2">
      <c r="A21" t="s">
        <v>204</v>
      </c>
    </row>
    <row r="22" spans="1:2" x14ac:dyDescent="0.2">
      <c r="A22" t="s">
        <v>200</v>
      </c>
    </row>
    <row r="23" spans="1:2" x14ac:dyDescent="0.2">
      <c r="A23" t="s">
        <v>199</v>
      </c>
    </row>
    <row r="25" spans="1:2" x14ac:dyDescent="0.2">
      <c r="A25" t="s">
        <v>167</v>
      </c>
    </row>
    <row r="27" spans="1:2" x14ac:dyDescent="0.2">
      <c r="A27" t="s">
        <v>204</v>
      </c>
      <c r="B27" t="str">
        <f>_xlfn.CONCAT("\ Polygon ",REPLACE(SUBSTITUTE(SUBSTITUTE(A25,"Polygon00","Polygon"),"Polygon0","Polygon"),1,11,"")," points: ",SUBSTITUTE(A27," EQUB 64 + ","")+$D$1,", ",SUBSTITUTE(A28," EQUB 64 + ","")+$D$1,", ",SUBSTITUTE(A29," EQUB 64 + ","")+$D$1,", ",SUBSTITUTE(A30," EQUB 64 + ","")+$D$1,IF(A31="","",_xlfn.CONCAT(", ",SUBSTITUTE(A31," EQUB 64 + ","")+$D$1)))</f>
        <v>\ Polygon 105 points: 109, 113, 112, 108, 109</v>
      </c>
    </row>
    <row r="28" spans="1:2" x14ac:dyDescent="0.2">
      <c r="A28" t="s">
        <v>205</v>
      </c>
    </row>
    <row r="29" spans="1:2" x14ac:dyDescent="0.2">
      <c r="A29" t="s">
        <v>206</v>
      </c>
    </row>
    <row r="30" spans="1:2" x14ac:dyDescent="0.2">
      <c r="A30" t="s">
        <v>203</v>
      </c>
    </row>
    <row r="31" spans="1:2" x14ac:dyDescent="0.2">
      <c r="A31" t="s">
        <v>204</v>
      </c>
    </row>
    <row r="33" spans="1:2" x14ac:dyDescent="0.2">
      <c r="A33" t="s">
        <v>168</v>
      </c>
    </row>
    <row r="35" spans="1:2" x14ac:dyDescent="0.2">
      <c r="A35" t="s">
        <v>207</v>
      </c>
      <c r="B35" t="str">
        <f>_xlfn.CONCAT("\ Polygon ",REPLACE(SUBSTITUTE(SUBSTITUTE(A33,"Polygon00","Polygon"),"Polygon0","Polygon"),1,11,"")," points: ",SUBSTITUTE(A35," EQUB 64 + ","")+$D$1,", ",SUBSTITUTE(A36," EQUB 64 + ","")+$D$1,", ",SUBSTITUTE(A37," EQUB 64 + ","")+$D$1,", ",SUBSTITUTE(A38," EQUB 64 + ","")+$D$1,IF(A39="","",_xlfn.CONCAT(", ",SUBSTITUTE(A39," EQUB 64 + ","")+$D$1)))</f>
        <v>\ Polygon 106 points: 97, 101, 100, 96, 97</v>
      </c>
    </row>
    <row r="36" spans="1:2" x14ac:dyDescent="0.2">
      <c r="A36" t="s">
        <v>208</v>
      </c>
    </row>
    <row r="37" spans="1:2" x14ac:dyDescent="0.2">
      <c r="A37" t="s">
        <v>209</v>
      </c>
    </row>
    <row r="38" spans="1:2" x14ac:dyDescent="0.2">
      <c r="A38" t="s">
        <v>210</v>
      </c>
    </row>
    <row r="39" spans="1:2" x14ac:dyDescent="0.2">
      <c r="A39" t="s">
        <v>207</v>
      </c>
    </row>
    <row r="41" spans="1:2" x14ac:dyDescent="0.2">
      <c r="A41" t="s">
        <v>169</v>
      </c>
    </row>
    <row r="43" spans="1:2" x14ac:dyDescent="0.2">
      <c r="A43" t="s">
        <v>211</v>
      </c>
      <c r="B43" t="str">
        <f>_xlfn.CONCAT("\ Polygon ",REPLACE(SUBSTITUTE(SUBSTITUTE(A41,"Polygon00","Polygon"),"Polygon0","Polygon"),1,11,"")," points: ",SUBSTITUTE(A43," EQUB 64 + ","")+$D$1,", ",SUBSTITUTE(A44," EQUB 64 + ","")+$D$1,", ",SUBSTITUTE(A45," EQUB 64 + ","")+$D$1,", ",SUBSTITUTE(A46," EQUB 64 + ","")+$D$1,IF(A47="","",_xlfn.CONCAT(", ",SUBSTITUTE(A47," EQUB 64 + ","")+$D$1)))</f>
        <v>\ Polygon 107 points: 94, 98, 101, 97, 94</v>
      </c>
    </row>
    <row r="44" spans="1:2" x14ac:dyDescent="0.2">
      <c r="A44" t="s">
        <v>212</v>
      </c>
    </row>
    <row r="45" spans="1:2" x14ac:dyDescent="0.2">
      <c r="A45" t="s">
        <v>208</v>
      </c>
    </row>
    <row r="46" spans="1:2" x14ac:dyDescent="0.2">
      <c r="A46" t="s">
        <v>207</v>
      </c>
    </row>
    <row r="47" spans="1:2" x14ac:dyDescent="0.2">
      <c r="A47" t="s">
        <v>211</v>
      </c>
    </row>
    <row r="49" spans="1:2" x14ac:dyDescent="0.2">
      <c r="A49" t="s">
        <v>170</v>
      </c>
    </row>
    <row r="51" spans="1:2" x14ac:dyDescent="0.2">
      <c r="A51" t="s">
        <v>210</v>
      </c>
      <c r="B51" t="str">
        <f>_xlfn.CONCAT("\ Polygon ",REPLACE(SUBSTITUTE(SUBSTITUTE(A49,"Polygon00","Polygon"),"Polygon0","Polygon"),1,11,"")," points: ",SUBSTITUTE(A51," EQUB 64 + ","")+$D$1,", ",SUBSTITUTE(A52," EQUB 64 + ","")+$D$1,", ",SUBSTITUTE(A53," EQUB 64 + ","")+$D$1,", ",SUBSTITUTE(A54," EQUB 64 + ","")+$D$1,IF(A55="","",_xlfn.CONCAT(", ",SUBSTITUTE(A55," EQUB 64 + ","")+$D$1)))</f>
        <v>\ Polygon 108 points: 96, 100, 99, 95, 96</v>
      </c>
    </row>
    <row r="52" spans="1:2" x14ac:dyDescent="0.2">
      <c r="A52" t="s">
        <v>209</v>
      </c>
    </row>
    <row r="53" spans="1:2" x14ac:dyDescent="0.2">
      <c r="A53" t="s">
        <v>213</v>
      </c>
    </row>
    <row r="54" spans="1:2" x14ac:dyDescent="0.2">
      <c r="A54" t="s">
        <v>214</v>
      </c>
    </row>
    <row r="55" spans="1:2" x14ac:dyDescent="0.2">
      <c r="A55" t="s">
        <v>210</v>
      </c>
    </row>
    <row r="57" spans="1:2" x14ac:dyDescent="0.2">
      <c r="A57" t="s">
        <v>171</v>
      </c>
    </row>
    <row r="59" spans="1:2" x14ac:dyDescent="0.2">
      <c r="A59" t="s">
        <v>214</v>
      </c>
      <c r="B59" t="str">
        <f>_xlfn.CONCAT("\ Polygon ",REPLACE(SUBSTITUTE(SUBSTITUTE(A57,"Polygon00","Polygon"),"Polygon0","Polygon"),1,11,"")," points: ",SUBSTITUTE(A59," EQUB 64 + ","")+$D$1,", ",SUBSTITUTE(A60," EQUB 64 + ","")+$D$1,", ",SUBSTITUTE(A61," EQUB 64 + ","")+$D$1,", ",SUBSTITUTE(A62," EQUB 64 + ","")+$D$1,IF(A63="","",_xlfn.CONCAT(", ",SUBSTITUTE(A63," EQUB 64 + ","")+$D$1)))</f>
        <v>\ Polygon 109 points: 95, 99, 98, 94, 95</v>
      </c>
    </row>
    <row r="60" spans="1:2" x14ac:dyDescent="0.2">
      <c r="A60" t="s">
        <v>213</v>
      </c>
    </row>
    <row r="61" spans="1:2" x14ac:dyDescent="0.2">
      <c r="A61" t="s">
        <v>212</v>
      </c>
    </row>
    <row r="62" spans="1:2" x14ac:dyDescent="0.2">
      <c r="A62" t="s">
        <v>211</v>
      </c>
    </row>
    <row r="63" spans="1:2" x14ac:dyDescent="0.2">
      <c r="A63" t="s">
        <v>214</v>
      </c>
    </row>
    <row r="65" spans="1:2" x14ac:dyDescent="0.2">
      <c r="A65" t="s">
        <v>172</v>
      </c>
    </row>
    <row r="67" spans="1:2" x14ac:dyDescent="0.2">
      <c r="A67" t="s">
        <v>208</v>
      </c>
      <c r="B67" t="str">
        <f>_xlfn.CONCAT("\ Polygon ",REPLACE(SUBSTITUTE(SUBSTITUTE(A65,"Polygon00","Polygon"),"Polygon0","Polygon"),1,11,"")," points: ",SUBSTITUTE(A67," EQUB 64 + ","")+$D$1,", ",SUBSTITUTE(A68," EQUB 64 + ","")+$D$1,", ",SUBSTITUTE(A69," EQUB 64 + ","")+$D$1,", ",SUBSTITUTE(A70," EQUB 64 + ","")+$D$1,IF(A71="","",_xlfn.CONCAT(", ",SUBSTITUTE(A71," EQUB 64 + ","")+$D$1)))</f>
        <v>\ Polygon 110 points: 101, 106, 105, 100, 101</v>
      </c>
    </row>
    <row r="68" spans="1:2" x14ac:dyDescent="0.2">
      <c r="A68" t="s">
        <v>215</v>
      </c>
    </row>
    <row r="69" spans="1:2" x14ac:dyDescent="0.2">
      <c r="A69" t="s">
        <v>216</v>
      </c>
    </row>
    <row r="70" spans="1:2" x14ac:dyDescent="0.2">
      <c r="A70" t="s">
        <v>209</v>
      </c>
    </row>
    <row r="71" spans="1:2" x14ac:dyDescent="0.2">
      <c r="A71" t="s">
        <v>208</v>
      </c>
    </row>
    <row r="73" spans="1:2" x14ac:dyDescent="0.2">
      <c r="A73" t="s">
        <v>173</v>
      </c>
    </row>
    <row r="75" spans="1:2" x14ac:dyDescent="0.2">
      <c r="A75" t="s">
        <v>212</v>
      </c>
      <c r="B75" t="str">
        <f>_xlfn.CONCAT("\ Polygon ",REPLACE(SUBSTITUTE(SUBSTITUTE(A73,"Polygon00","Polygon"),"Polygon0","Polygon"),1,11,"")," points: ",SUBSTITUTE(A75," EQUB 64 + ","")+$D$1,", ",SUBSTITUTE(A76," EQUB 64 + ","")+$D$1,", ",SUBSTITUTE(A77," EQUB 64 + ","")+$D$1,", ",SUBSTITUTE(A78," EQUB 64 + ","")+$D$1,IF(A79="","",_xlfn.CONCAT(", ",SUBSTITUTE(A79," EQUB 64 + ","")+$D$1)))</f>
        <v>\ Polygon 111 points: 98, 107, 101, 98</v>
      </c>
    </row>
    <row r="76" spans="1:2" x14ac:dyDescent="0.2">
      <c r="A76" t="s">
        <v>217</v>
      </c>
    </row>
    <row r="77" spans="1:2" x14ac:dyDescent="0.2">
      <c r="A77" t="s">
        <v>208</v>
      </c>
    </row>
    <row r="78" spans="1:2" x14ac:dyDescent="0.2">
      <c r="A78" t="s">
        <v>212</v>
      </c>
    </row>
    <row r="80" spans="1:2" x14ac:dyDescent="0.2">
      <c r="A80" t="s">
        <v>174</v>
      </c>
    </row>
    <row r="82" spans="1:2" x14ac:dyDescent="0.2">
      <c r="A82" t="s">
        <v>209</v>
      </c>
      <c r="B82" t="str">
        <f>_xlfn.CONCAT("\ Polygon ",REPLACE(SUBSTITUTE(SUBSTITUTE(A80,"Polygon00","Polygon"),"Polygon0","Polygon"),1,11,"")," points: ",SUBSTITUTE(A82," EQUB 64 + ","")+$D$1,", ",SUBSTITUTE(A83," EQUB 64 + ","")+$D$1,", ",SUBSTITUTE(A84," EQUB 64 + ","")+$D$1,", ",SUBSTITUTE(A85," EQUB 64 + ","")+$D$1,IF(A86="","",_xlfn.CONCAT(", ",SUBSTITUTE(A86," EQUB 64 + ","")+$D$1)))</f>
        <v>\ Polygon 112 points: 100, 104, 99, 100</v>
      </c>
    </row>
    <row r="83" spans="1:2" x14ac:dyDescent="0.2">
      <c r="A83" t="s">
        <v>218</v>
      </c>
    </row>
    <row r="84" spans="1:2" x14ac:dyDescent="0.2">
      <c r="A84" t="s">
        <v>213</v>
      </c>
    </row>
    <row r="85" spans="1:2" x14ac:dyDescent="0.2">
      <c r="A85" t="s">
        <v>209</v>
      </c>
    </row>
    <row r="87" spans="1:2" x14ac:dyDescent="0.2">
      <c r="A87" t="s">
        <v>175</v>
      </c>
    </row>
    <row r="89" spans="1:2" x14ac:dyDescent="0.2">
      <c r="A89" t="s">
        <v>213</v>
      </c>
      <c r="B89" t="str">
        <f>_xlfn.CONCAT("\ Polygon ",REPLACE(SUBSTITUTE(SUBSTITUTE(A87,"Polygon00","Polygon"),"Polygon0","Polygon"),1,11,"")," points: ",SUBSTITUTE(A89," EQUB 64 + ","")+$D$1,", ",SUBSTITUTE(A90," EQUB 64 + ","")+$D$1,", ",SUBSTITUTE(A91," EQUB 64 + ","")+$D$1,", ",SUBSTITUTE(A92," EQUB 64 + ","")+$D$1,IF(A93="","",_xlfn.CONCAT(", ",SUBSTITUTE(A93," EQUB 64 + ","")+$D$1)))</f>
        <v>\ Polygon 113 points: 99, 103, 102, 98, 99</v>
      </c>
    </row>
    <row r="90" spans="1:2" x14ac:dyDescent="0.2">
      <c r="A90" t="s">
        <v>219</v>
      </c>
    </row>
    <row r="91" spans="1:2" x14ac:dyDescent="0.2">
      <c r="A91" t="s">
        <v>220</v>
      </c>
    </row>
    <row r="92" spans="1:2" x14ac:dyDescent="0.2">
      <c r="A92" t="s">
        <v>212</v>
      </c>
    </row>
    <row r="93" spans="1:2" x14ac:dyDescent="0.2">
      <c r="A93" t="s">
        <v>213</v>
      </c>
    </row>
    <row r="95" spans="1:2" x14ac:dyDescent="0.2">
      <c r="A95" t="s">
        <v>176</v>
      </c>
    </row>
    <row r="97" spans="1:2" x14ac:dyDescent="0.2">
      <c r="A97" t="s">
        <v>208</v>
      </c>
      <c r="B97" t="str">
        <f>_xlfn.CONCAT("\ Polygon ",REPLACE(SUBSTITUTE(SUBSTITUTE(A95,"Polygon00","Polygon"),"Polygon0","Polygon"),1,11,"")," points: ",SUBSTITUTE(A97," EQUB 64 + ","")+$D$1,", ",SUBSTITUTE(A98," EQUB 64 + ","")+$D$1,", ",SUBSTITUTE(A99," EQUB 64 + ","")+$D$1,", ",SUBSTITUTE(A100," EQUB 64 + ","")+$D$1,IF(A101="","",_xlfn.CONCAT(", ",SUBSTITUTE(A101," EQUB 64 + ","")+$D$1)))</f>
        <v>\ Polygon 114 points: 101, 107, 106, 101</v>
      </c>
    </row>
    <row r="98" spans="1:2" x14ac:dyDescent="0.2">
      <c r="A98" t="s">
        <v>217</v>
      </c>
    </row>
    <row r="99" spans="1:2" x14ac:dyDescent="0.2">
      <c r="A99" t="s">
        <v>215</v>
      </c>
    </row>
    <row r="100" spans="1:2" x14ac:dyDescent="0.2">
      <c r="A100" t="s">
        <v>208</v>
      </c>
    </row>
    <row r="102" spans="1:2" x14ac:dyDescent="0.2">
      <c r="A102" t="s">
        <v>177</v>
      </c>
    </row>
    <row r="104" spans="1:2" x14ac:dyDescent="0.2">
      <c r="A104" t="s">
        <v>209</v>
      </c>
      <c r="B104" t="str">
        <f>_xlfn.CONCAT("\ Polygon ",REPLACE(SUBSTITUTE(SUBSTITUTE(A102,"Polygon00","Polygon"),"Polygon0","Polygon"),1,11,"")," points: ",SUBSTITUTE(A104," EQUB 64 + ","")+$D$1,", ",SUBSTITUTE(A105," EQUB 64 + ","")+$D$1,", ",SUBSTITUTE(A106," EQUB 64 + ","")+$D$1,", ",SUBSTITUTE(A107," EQUB 64 + ","")+$D$1,IF(A108="","",_xlfn.CONCAT(", ",SUBSTITUTE(A108," EQUB 64 + ","")+$D$1)))</f>
        <v>\ Polygon 115 points: 100, 105, 104, 100</v>
      </c>
    </row>
    <row r="105" spans="1:2" x14ac:dyDescent="0.2">
      <c r="A105" t="s">
        <v>216</v>
      </c>
    </row>
    <row r="106" spans="1:2" x14ac:dyDescent="0.2">
      <c r="A106" t="s">
        <v>218</v>
      </c>
    </row>
    <row r="107" spans="1:2" x14ac:dyDescent="0.2">
      <c r="A107" t="s">
        <v>209</v>
      </c>
    </row>
    <row r="109" spans="1:2" x14ac:dyDescent="0.2">
      <c r="A109" t="s">
        <v>178</v>
      </c>
    </row>
    <row r="111" spans="1:2" x14ac:dyDescent="0.2">
      <c r="A111" t="s">
        <v>212</v>
      </c>
      <c r="B111" t="str">
        <f>_xlfn.CONCAT("\ Polygon ",REPLACE(SUBSTITUTE(SUBSTITUTE(A109,"Polygon00","Polygon"),"Polygon0","Polygon"),1,11,"")," points: ",SUBSTITUTE(A111," EQUB 64 + ","")+$D$1,", ",SUBSTITUTE(A112," EQUB 64 + ","")+$D$1,", ",SUBSTITUTE(A113," EQUB 64 + ","")+$D$1,", ",SUBSTITUTE(A114," EQUB 64 + ","")+$D$1,IF(A115="","",_xlfn.CONCAT(", ",SUBSTITUTE(A115," EQUB 64 + ","")+$D$1)))</f>
        <v>\ Polygon 116 points: 98, 102, 107, 98</v>
      </c>
    </row>
    <row r="112" spans="1:2" x14ac:dyDescent="0.2">
      <c r="A112" t="s">
        <v>220</v>
      </c>
    </row>
    <row r="113" spans="1:2" x14ac:dyDescent="0.2">
      <c r="A113" t="s">
        <v>217</v>
      </c>
    </row>
    <row r="114" spans="1:2" x14ac:dyDescent="0.2">
      <c r="A114" t="s">
        <v>212</v>
      </c>
    </row>
    <row r="116" spans="1:2" x14ac:dyDescent="0.2">
      <c r="A116" t="s">
        <v>179</v>
      </c>
    </row>
    <row r="118" spans="1:2" x14ac:dyDescent="0.2">
      <c r="A118" t="s">
        <v>213</v>
      </c>
      <c r="B118" t="str">
        <f>_xlfn.CONCAT("\ Polygon ",REPLACE(SUBSTITUTE(SUBSTITUTE(A116,"Polygon00","Polygon"),"Polygon0","Polygon"),1,11,"")," points: ",SUBSTITUTE(A118," EQUB 64 + ","")+$D$1,", ",SUBSTITUTE(A119," EQUB 64 + ","")+$D$1,", ",SUBSTITUTE(A120," EQUB 64 + ","")+$D$1,", ",SUBSTITUTE(A121," EQUB 64 + ","")+$D$1,IF(A122="","",_xlfn.CONCAT(", ",SUBSTITUTE(A122," EQUB 64 + ","")+$D$1)))</f>
        <v>\ Polygon 117 points: 99, 104, 103, 99</v>
      </c>
    </row>
    <row r="119" spans="1:2" x14ac:dyDescent="0.2">
      <c r="A119" t="s">
        <v>218</v>
      </c>
    </row>
    <row r="120" spans="1:2" x14ac:dyDescent="0.2">
      <c r="A120" t="s">
        <v>219</v>
      </c>
    </row>
    <row r="121" spans="1:2" x14ac:dyDescent="0.2">
      <c r="A121" t="s">
        <v>213</v>
      </c>
    </row>
    <row r="123" spans="1:2" x14ac:dyDescent="0.2">
      <c r="A123" t="s">
        <v>180</v>
      </c>
    </row>
    <row r="125" spans="1:2" x14ac:dyDescent="0.2">
      <c r="A125" t="s">
        <v>217</v>
      </c>
      <c r="B125" t="str">
        <f>_xlfn.CONCAT("\ Polygon ",REPLACE(SUBSTITUTE(SUBSTITUTE(A123,"Polygon00","Polygon"),"Polygon0","Polygon"),1,11,"")," points: ",SUBSTITUTE(A125," EQUB 64 + ","")+$D$1,", ",SUBSTITUTE(A126," EQUB 64 + ","")+$D$1,", ",SUBSTITUTE(A127," EQUB 64 + ","")+$D$1,", ",SUBSTITUTE(A128," EQUB 64 + ","")+$D$1,IF(A129="","",_xlfn.CONCAT(", ",SUBSTITUTE(A129," EQUB 64 + ","")+$D$1)))</f>
        <v>\ Polygon 118 points: 107, 111, 106, 107</v>
      </c>
    </row>
    <row r="126" spans="1:2" x14ac:dyDescent="0.2">
      <c r="A126" t="s">
        <v>201</v>
      </c>
    </row>
    <row r="127" spans="1:2" x14ac:dyDescent="0.2">
      <c r="A127" t="s">
        <v>215</v>
      </c>
    </row>
    <row r="128" spans="1:2" x14ac:dyDescent="0.2">
      <c r="A128" t="s">
        <v>217</v>
      </c>
    </row>
    <row r="130" spans="1:2" x14ac:dyDescent="0.2">
      <c r="A130" t="s">
        <v>181</v>
      </c>
    </row>
    <row r="132" spans="1:2" x14ac:dyDescent="0.2">
      <c r="A132" t="s">
        <v>216</v>
      </c>
      <c r="B132" t="str">
        <f>_xlfn.CONCAT("\ Polygon ",REPLACE(SUBSTITUTE(SUBSTITUTE(A130,"Polygon00","Polygon"),"Polygon0","Polygon"),1,11,"")," points: ",SUBSTITUTE(A132," EQUB 64 + ","")+$D$1,", ",SUBSTITUTE(A133," EQUB 64 + ","")+$D$1,", ",SUBSTITUTE(A134," EQUB 64 + ","")+$D$1,", ",SUBSTITUTE(A135," EQUB 64 + ","")+$D$1,IF(A136="","",_xlfn.CONCAT(", ",SUBSTITUTE(A136," EQUB 64 + ","")+$D$1)))</f>
        <v>\ Polygon 119 points: 105, 110, 104, 105</v>
      </c>
    </row>
    <row r="133" spans="1:2" x14ac:dyDescent="0.2">
      <c r="A133" t="s">
        <v>200</v>
      </c>
    </row>
    <row r="134" spans="1:2" x14ac:dyDescent="0.2">
      <c r="A134" t="s">
        <v>218</v>
      </c>
    </row>
    <row r="135" spans="1:2" x14ac:dyDescent="0.2">
      <c r="A135" t="s">
        <v>216</v>
      </c>
    </row>
    <row r="137" spans="1:2" x14ac:dyDescent="0.2">
      <c r="A137" t="s">
        <v>182</v>
      </c>
    </row>
    <row r="139" spans="1:2" x14ac:dyDescent="0.2">
      <c r="A139" t="s">
        <v>215</v>
      </c>
      <c r="B139" t="str">
        <f>_xlfn.CONCAT("\ Polygon ",REPLACE(SUBSTITUTE(SUBSTITUTE(A137,"Polygon00","Polygon"),"Polygon0","Polygon"),1,11,"")," points: ",SUBSTITUTE(A139," EQUB 64 + ","")+$D$1,", ",SUBSTITUTE(A140," EQUB 64 + ","")+$D$1,", ",SUBSTITUTE(A141," EQUB 64 + ","")+$D$1,", ",SUBSTITUTE(A142," EQUB 64 + ","")+$D$1,IF(A143="","",_xlfn.CONCAT(", ",SUBSTITUTE(A143," EQUB 64 + ","")+$D$1)))</f>
        <v>\ Polygon 120 points: 106, 111, 110, 105, 106</v>
      </c>
    </row>
    <row r="140" spans="1:2" x14ac:dyDescent="0.2">
      <c r="A140" t="s">
        <v>201</v>
      </c>
    </row>
    <row r="141" spans="1:2" x14ac:dyDescent="0.2">
      <c r="A141" t="s">
        <v>200</v>
      </c>
    </row>
    <row r="142" spans="1:2" x14ac:dyDescent="0.2">
      <c r="A142" t="s">
        <v>216</v>
      </c>
    </row>
    <row r="143" spans="1:2" x14ac:dyDescent="0.2">
      <c r="A143" t="s">
        <v>215</v>
      </c>
    </row>
    <row r="145" spans="1:2" x14ac:dyDescent="0.2">
      <c r="A145" t="s">
        <v>183</v>
      </c>
    </row>
    <row r="147" spans="1:2" x14ac:dyDescent="0.2">
      <c r="A147" t="s">
        <v>217</v>
      </c>
      <c r="B147" t="str">
        <f>_xlfn.CONCAT("\ Polygon ",REPLACE(SUBSTITUTE(SUBSTITUTE(A145,"Polygon00","Polygon"),"Polygon0","Polygon"),1,11,"")," points: ",SUBSTITUTE(A147," EQUB 64 + ","")+$D$1,", ",SUBSTITUTE(A148," EQUB 64 + ","")+$D$1,", ",SUBSTITUTE(A149," EQUB 64 + ","")+$D$1,", ",SUBSTITUTE(A150," EQUB 64 + ","")+$D$1,IF(A151="","",_xlfn.CONCAT(", ",SUBSTITUTE(A151," EQUB 64 + ","")+$D$1)))</f>
        <v>\ Polygon 121 points: 107, 108, 111, 107</v>
      </c>
    </row>
    <row r="148" spans="1:2" x14ac:dyDescent="0.2">
      <c r="A148" t="s">
        <v>203</v>
      </c>
    </row>
    <row r="149" spans="1:2" x14ac:dyDescent="0.2">
      <c r="A149" t="s">
        <v>201</v>
      </c>
    </row>
    <row r="150" spans="1:2" x14ac:dyDescent="0.2">
      <c r="A150" t="s">
        <v>217</v>
      </c>
    </row>
    <row r="152" spans="1:2" x14ac:dyDescent="0.2">
      <c r="A152" t="s">
        <v>184</v>
      </c>
    </row>
    <row r="154" spans="1:2" x14ac:dyDescent="0.2">
      <c r="A154" t="s">
        <v>218</v>
      </c>
      <c r="B154" t="str">
        <f>_xlfn.CONCAT("\ Polygon ",REPLACE(SUBSTITUTE(SUBSTITUTE(A152,"Polygon00","Polygon"),"Polygon0","Polygon"),1,11,"")," points: ",SUBSTITUTE(A154," EQUB 64 + ","")+$D$1,", ",SUBSTITUTE(A155," EQUB 64 + ","")+$D$1,", ",SUBSTITUTE(A156," EQUB 64 + ","")+$D$1,", ",SUBSTITUTE(A157," EQUB 64 + ","")+$D$1,IF(A158="","",_xlfn.CONCAT(", ",SUBSTITUTE(A158," EQUB 64 + ","")+$D$1)))</f>
        <v>\ Polygon 122 points: 104, 110, 109, 104</v>
      </c>
    </row>
    <row r="155" spans="1:2" x14ac:dyDescent="0.2">
      <c r="A155" t="s">
        <v>200</v>
      </c>
    </row>
    <row r="156" spans="1:2" x14ac:dyDescent="0.2">
      <c r="A156" t="s">
        <v>204</v>
      </c>
    </row>
    <row r="157" spans="1:2" x14ac:dyDescent="0.2">
      <c r="A157" t="s">
        <v>218</v>
      </c>
    </row>
    <row r="159" spans="1:2" x14ac:dyDescent="0.2">
      <c r="A159" t="s">
        <v>185</v>
      </c>
    </row>
    <row r="161" spans="1:2" x14ac:dyDescent="0.2">
      <c r="A161" t="s">
        <v>220</v>
      </c>
      <c r="B161" t="str">
        <f>_xlfn.CONCAT("\ Polygon ",REPLACE(SUBSTITUTE(SUBSTITUTE(A159,"Polygon00","Polygon"),"Polygon0","Polygon"),1,11,"")," points: ",SUBSTITUTE(A161," EQUB 64 + ","")+$D$1,", ",SUBSTITUTE(A162," EQUB 64 + ","")+$D$1,", ",SUBSTITUTE(A163," EQUB 64 + ","")+$D$1,", ",SUBSTITUTE(A164," EQUB 64 + ","")+$D$1,IF(A165="","",_xlfn.CONCAT(", ",SUBSTITUTE(A165," EQUB 64 + ","")+$D$1)))</f>
        <v>\ Polygon 123 points: 102, 108, 107, 102</v>
      </c>
    </row>
    <row r="162" spans="1:2" x14ac:dyDescent="0.2">
      <c r="A162" t="s">
        <v>203</v>
      </c>
    </row>
    <row r="163" spans="1:2" x14ac:dyDescent="0.2">
      <c r="A163" t="s">
        <v>217</v>
      </c>
    </row>
    <row r="164" spans="1:2" x14ac:dyDescent="0.2">
      <c r="A164" t="s">
        <v>220</v>
      </c>
    </row>
    <row r="166" spans="1:2" x14ac:dyDescent="0.2">
      <c r="A166" t="s">
        <v>186</v>
      </c>
    </row>
    <row r="168" spans="1:2" x14ac:dyDescent="0.2">
      <c r="A168" t="s">
        <v>219</v>
      </c>
      <c r="B168" t="str">
        <f>_xlfn.CONCAT("\ Polygon ",REPLACE(SUBSTITUTE(SUBSTITUTE(A166,"Polygon00","Polygon"),"Polygon0","Polygon"),1,11,"")," points: ",SUBSTITUTE(A168," EQUB 64 + ","")+$D$1,", ",SUBSTITUTE(A169," EQUB 64 + ","")+$D$1,", ",SUBSTITUTE(A170," EQUB 64 + ","")+$D$1,", ",SUBSTITUTE(A171," EQUB 64 + ","")+$D$1,IF(A172="","",_xlfn.CONCAT(", ",SUBSTITUTE(A172," EQUB 64 + ","")+$D$1)))</f>
        <v>\ Polygon 124 points: 103, 104, 109, 103</v>
      </c>
    </row>
    <row r="169" spans="1:2" x14ac:dyDescent="0.2">
      <c r="A169" t="s">
        <v>218</v>
      </c>
    </row>
    <row r="170" spans="1:2" x14ac:dyDescent="0.2">
      <c r="A170" t="s">
        <v>204</v>
      </c>
    </row>
    <row r="171" spans="1:2" x14ac:dyDescent="0.2">
      <c r="A171" t="s">
        <v>219</v>
      </c>
    </row>
    <row r="173" spans="1:2" x14ac:dyDescent="0.2">
      <c r="A173" t="s">
        <v>187</v>
      </c>
    </row>
    <row r="175" spans="1:2" x14ac:dyDescent="0.2">
      <c r="A175" t="s">
        <v>219</v>
      </c>
      <c r="B175" t="str">
        <f>_xlfn.CONCAT("\ Polygon ",REPLACE(SUBSTITUTE(SUBSTITUTE(A173,"Polygon00","Polygon"),"Polygon0","Polygon"),1,11,"")," points: ",SUBSTITUTE(A175," EQUB 64 + ","")+$D$1,", ",SUBSTITUTE(A176," EQUB 64 + ","")+$D$1,", ",SUBSTITUTE(A177," EQUB 64 + ","")+$D$1,", ",SUBSTITUTE(A178," EQUB 64 + ","")+$D$1,IF(A179="","",_xlfn.CONCAT(", ",SUBSTITUTE(A179," EQUB 64 + ","")+$D$1)))</f>
        <v>\ Polygon 125 points: 103, 109, 108, 102, 103</v>
      </c>
    </row>
    <row r="176" spans="1:2" x14ac:dyDescent="0.2">
      <c r="A176" t="s">
        <v>204</v>
      </c>
    </row>
    <row r="177" spans="1:2" x14ac:dyDescent="0.2">
      <c r="A177" t="s">
        <v>203</v>
      </c>
    </row>
    <row r="178" spans="1:2" x14ac:dyDescent="0.2">
      <c r="A178" t="s">
        <v>220</v>
      </c>
    </row>
    <row r="179" spans="1:2" x14ac:dyDescent="0.2">
      <c r="A179" t="s">
        <v>219</v>
      </c>
    </row>
    <row r="181" spans="1:2" x14ac:dyDescent="0.2">
      <c r="A181" t="s">
        <v>188</v>
      </c>
    </row>
    <row r="183" spans="1:2" x14ac:dyDescent="0.2">
      <c r="A183" t="s">
        <v>221</v>
      </c>
      <c r="B183" t="str">
        <f>_xlfn.CONCAT("\ Polygon ",REPLACE(SUBSTITUTE(SUBSTITUTE(A181,"Polygon00","Polygon"),"Polygon0","Polygon"),1,11,"")," points: ",SUBSTITUTE(A183," EQUB 64 + ","")+$D$1,", ",SUBSTITUTE(A184," EQUB 64 + ","")+$D$1,", ",SUBSTITUTE(A185," EQUB 64 + ","")+$D$1,", ",SUBSTITUTE(A186," EQUB 64 + ","")+$D$1,IF(A187="","",_xlfn.CONCAT(", ",SUBSTITUTE(A187," EQUB 64 + ","")+$D$1)))</f>
        <v>\ Polygon 126 points: 119, 121, 120, 118, 119</v>
      </c>
    </row>
    <row r="184" spans="1:2" x14ac:dyDescent="0.2">
      <c r="A184" t="s">
        <v>222</v>
      </c>
    </row>
    <row r="185" spans="1:2" x14ac:dyDescent="0.2">
      <c r="A185" t="s">
        <v>223</v>
      </c>
    </row>
    <row r="186" spans="1:2" x14ac:dyDescent="0.2">
      <c r="A186" t="s">
        <v>224</v>
      </c>
    </row>
    <row r="187" spans="1:2" x14ac:dyDescent="0.2">
      <c r="A187" t="s">
        <v>221</v>
      </c>
    </row>
    <row r="189" spans="1:2" x14ac:dyDescent="0.2">
      <c r="A189" t="s">
        <v>189</v>
      </c>
    </row>
    <row r="191" spans="1:2" x14ac:dyDescent="0.2">
      <c r="A191" t="s">
        <v>202</v>
      </c>
      <c r="B191" t="str">
        <f>_xlfn.CONCAT("\ Polygon ",REPLACE(SUBSTITUTE(SUBSTITUTE(A189,"Polygon00","Polygon"),"Polygon0","Polygon"),1,11,"")," points: ",SUBSTITUTE(A191," EQUB 64 + ","")+$D$1,", ",SUBSTITUTE(A192," EQUB 64 + ","")+$D$1,", ",SUBSTITUTE(A193," EQUB 64 + ","")+$D$1,", ",SUBSTITUTE(A194," EQUB 64 + ","")+$D$1,IF(A195="","",_xlfn.CONCAT(", ",SUBSTITUTE(A195," EQUB 64 + ","")+$D$1)))</f>
        <v>\ Polygon 127 points: 115, 123, 122, 114, 115</v>
      </c>
    </row>
    <row r="192" spans="1:2" x14ac:dyDescent="0.2">
      <c r="A192" t="s">
        <v>225</v>
      </c>
    </row>
    <row r="193" spans="1:2" x14ac:dyDescent="0.2">
      <c r="A193" t="s">
        <v>226</v>
      </c>
    </row>
    <row r="194" spans="1:2" x14ac:dyDescent="0.2">
      <c r="A194" t="s">
        <v>199</v>
      </c>
    </row>
    <row r="195" spans="1:2" x14ac:dyDescent="0.2">
      <c r="A195" t="s">
        <v>202</v>
      </c>
    </row>
    <row r="197" spans="1:2" x14ac:dyDescent="0.2">
      <c r="A197" t="s">
        <v>190</v>
      </c>
    </row>
    <row r="199" spans="1:2" x14ac:dyDescent="0.2">
      <c r="A199" t="s">
        <v>203</v>
      </c>
      <c r="B199" t="str">
        <f>_xlfn.CONCAT("\ Polygon ",REPLACE(SUBSTITUTE(SUBSTITUTE(A197,"Polygon00","Polygon"),"Polygon0","Polygon"),1,11,"")," points: ",SUBSTITUTE(A199," EQUB 64 + ","")+$D$1,", ",SUBSTITUTE(A200," EQUB 64 + ","")+$D$1,", ",SUBSTITUTE(A201," EQUB 64 + ","")+$D$1,", ",SUBSTITUTE(A202," EQUB 64 + ","")+$D$1,IF(A203="","",_xlfn.CONCAT(", ",SUBSTITUTE(A203," EQUB 64 + ","")+$D$1)))</f>
        <v>\ Polygon 128 points: 108, 118, 115, 108</v>
      </c>
    </row>
    <row r="200" spans="1:2" x14ac:dyDescent="0.2">
      <c r="A200" t="s">
        <v>224</v>
      </c>
    </row>
    <row r="201" spans="1:2" x14ac:dyDescent="0.2">
      <c r="A201" t="s">
        <v>202</v>
      </c>
    </row>
    <row r="202" spans="1:2" x14ac:dyDescent="0.2">
      <c r="A202" t="s">
        <v>203</v>
      </c>
    </row>
    <row r="204" spans="1:2" x14ac:dyDescent="0.2">
      <c r="A204" t="s">
        <v>191</v>
      </c>
    </row>
    <row r="206" spans="1:2" x14ac:dyDescent="0.2">
      <c r="A206" t="s">
        <v>199</v>
      </c>
      <c r="B206" t="str">
        <f>_xlfn.CONCAT("\ Polygon ",REPLACE(SUBSTITUTE(SUBSTITUTE(A204,"Polygon00","Polygon"),"Polygon0","Polygon"),1,11,"")," points: ",SUBSTITUTE(A206," EQUB 64 + ","")+$D$1,", ",SUBSTITUTE(A207," EQUB 64 + ","")+$D$1,", ",SUBSTITUTE(A208," EQUB 64 + ","")+$D$1,", ",SUBSTITUTE(A209," EQUB 64 + ","")+$D$1,IF(A210="","",_xlfn.CONCAT(", ",SUBSTITUTE(A210," EQUB 64 + ","")+$D$1)))</f>
        <v>\ Polygon 129 points: 114, 119, 109, 114</v>
      </c>
    </row>
    <row r="207" spans="1:2" x14ac:dyDescent="0.2">
      <c r="A207" t="s">
        <v>221</v>
      </c>
    </row>
    <row r="208" spans="1:2" x14ac:dyDescent="0.2">
      <c r="A208" t="s">
        <v>204</v>
      </c>
    </row>
    <row r="209" spans="1:2" x14ac:dyDescent="0.2">
      <c r="A209" t="s">
        <v>199</v>
      </c>
    </row>
    <row r="211" spans="1:2" x14ac:dyDescent="0.2">
      <c r="A211" t="s">
        <v>192</v>
      </c>
    </row>
    <row r="213" spans="1:2" x14ac:dyDescent="0.2">
      <c r="A213" t="s">
        <v>206</v>
      </c>
      <c r="B213" t="str">
        <f>_xlfn.CONCAT("\ Polygon ",REPLACE(SUBSTITUTE(SUBSTITUTE(A211,"Polygon00","Polygon"),"Polygon0","Polygon"),1,11,"")," points: ",SUBSTITUTE(A213," EQUB 64 + ","")+$D$1,", ",SUBSTITUTE(A214," EQUB 64 + ","")+$D$1,", ",SUBSTITUTE(A215," EQUB 64 + ","")+$D$1,", ",SUBSTITUTE(A216," EQUB 64 + ","")+$D$1,IF(A217="","",_xlfn.CONCAT(", ",SUBSTITUTE(A217," EQUB 64 + ","")+$D$1)))</f>
        <v>\ Polygon 130 points: 112, 116, 118, 108, 112</v>
      </c>
    </row>
    <row r="214" spans="1:2" x14ac:dyDescent="0.2">
      <c r="A214" t="s">
        <v>227</v>
      </c>
    </row>
    <row r="215" spans="1:2" x14ac:dyDescent="0.2">
      <c r="A215" t="s">
        <v>224</v>
      </c>
    </row>
    <row r="216" spans="1:2" x14ac:dyDescent="0.2">
      <c r="A216" t="s">
        <v>203</v>
      </c>
    </row>
    <row r="217" spans="1:2" x14ac:dyDescent="0.2">
      <c r="A217" t="s">
        <v>206</v>
      </c>
    </row>
    <row r="219" spans="1:2" x14ac:dyDescent="0.2">
      <c r="A219" t="s">
        <v>193</v>
      </c>
    </row>
    <row r="221" spans="1:2" x14ac:dyDescent="0.2">
      <c r="A221" t="s">
        <v>204</v>
      </c>
      <c r="B221" t="str">
        <f>_xlfn.CONCAT("\ Polygon ",REPLACE(SUBSTITUTE(SUBSTITUTE(A219,"Polygon00","Polygon"),"Polygon0","Polygon"),1,11,"")," points: ",SUBSTITUTE(A221," EQUB 64 + ","")+$D$1,", ",SUBSTITUTE(A222," EQUB 64 + ","")+$D$1,", ",SUBSTITUTE(A223," EQUB 64 + ","")+$D$1,", ",SUBSTITUTE(A224," EQUB 64 + ","")+$D$1,IF(A225="","",_xlfn.CONCAT(", ",SUBSTITUTE(A225," EQUB 64 + ","")+$D$1)))</f>
        <v>\ Polygon 131 points: 109, 119, 117, 113, 109</v>
      </c>
    </row>
    <row r="222" spans="1:2" x14ac:dyDescent="0.2">
      <c r="A222" t="s">
        <v>221</v>
      </c>
    </row>
    <row r="223" spans="1:2" x14ac:dyDescent="0.2">
      <c r="A223" t="s">
        <v>228</v>
      </c>
    </row>
    <row r="224" spans="1:2" x14ac:dyDescent="0.2">
      <c r="A224" t="s">
        <v>205</v>
      </c>
    </row>
    <row r="225" spans="1:2" x14ac:dyDescent="0.2">
      <c r="A225" t="s">
        <v>204</v>
      </c>
    </row>
    <row r="227" spans="1:2" x14ac:dyDescent="0.2">
      <c r="A227" t="s">
        <v>194</v>
      </c>
    </row>
    <row r="229" spans="1:2" x14ac:dyDescent="0.2">
      <c r="A229" t="s">
        <v>228</v>
      </c>
      <c r="B229" t="str">
        <f>_xlfn.CONCAT("\ Polygon ",REPLACE(SUBSTITUTE(SUBSTITUTE(A227,"Polygon00","Polygon"),"Polygon0","Polygon"),1,11,"")," points: ",SUBSTITUTE(A229," EQUB 64 + ","")+$D$1,", ",SUBSTITUTE(A230," EQUB 64 + ","")+$D$1,", ",SUBSTITUTE(A231," EQUB 64 + ","")+$D$1,", ",SUBSTITUTE(A232," EQUB 64 + ","")+$D$1,IF(A233="","",_xlfn.CONCAT(", ",SUBSTITUTE(A233," EQUB 64 + ","")+$D$1)))</f>
        <v>\ Polygon 132 points: 117, 119, 118, 116, 117</v>
      </c>
    </row>
    <row r="230" spans="1:2" x14ac:dyDescent="0.2">
      <c r="A230" t="s">
        <v>221</v>
      </c>
    </row>
    <row r="231" spans="1:2" x14ac:dyDescent="0.2">
      <c r="A231" t="s">
        <v>224</v>
      </c>
    </row>
    <row r="232" spans="1:2" x14ac:dyDescent="0.2">
      <c r="A232" t="s">
        <v>227</v>
      </c>
    </row>
    <row r="233" spans="1:2" x14ac:dyDescent="0.2">
      <c r="A233" t="s">
        <v>228</v>
      </c>
    </row>
    <row r="235" spans="1:2" x14ac:dyDescent="0.2">
      <c r="A235" t="s">
        <v>195</v>
      </c>
    </row>
    <row r="237" spans="1:2" x14ac:dyDescent="0.2">
      <c r="A237" t="s">
        <v>205</v>
      </c>
      <c r="B237" t="str">
        <f>_xlfn.CONCAT("\ Polygon ",REPLACE(SUBSTITUTE(SUBSTITUTE(A235,"Polygon00","Polygon"),"Polygon0","Polygon"),1,11,"")," points: ",SUBSTITUTE(A237," EQUB 64 + ","")+$D$1,", ",SUBSTITUTE(A238," EQUB 64 + ","")+$D$1,", ",SUBSTITUTE(A239," EQUB 64 + ","")+$D$1,", ",SUBSTITUTE(A240," EQUB 64 + ","")+$D$1,IF(A241="","",_xlfn.CONCAT(", ",SUBSTITUTE(A241," EQUB 64 + ","")+$D$1)))</f>
        <v>\ Polygon 133 points: 113, 117, 116, 112, 113</v>
      </c>
    </row>
    <row r="238" spans="1:2" x14ac:dyDescent="0.2">
      <c r="A238" t="s">
        <v>228</v>
      </c>
    </row>
    <row r="239" spans="1:2" x14ac:dyDescent="0.2">
      <c r="A239" t="s">
        <v>227</v>
      </c>
    </row>
    <row r="240" spans="1:2" x14ac:dyDescent="0.2">
      <c r="A240" t="s">
        <v>206</v>
      </c>
    </row>
    <row r="241" spans="1:2" x14ac:dyDescent="0.2">
      <c r="A241" t="s">
        <v>205</v>
      </c>
    </row>
    <row r="243" spans="1:2" x14ac:dyDescent="0.2">
      <c r="A243" t="s">
        <v>196</v>
      </c>
    </row>
    <row r="245" spans="1:2" x14ac:dyDescent="0.2">
      <c r="A245" t="s">
        <v>222</v>
      </c>
      <c r="B245" t="str">
        <f>_xlfn.CONCAT("\ Polygon ",REPLACE(SUBSTITUTE(SUBSTITUTE(A243,"Polygon00","Polygon"),"Polygon0","Polygon"),1,11,"")," points: ",SUBSTITUTE(A245," EQUB 64 + ","")+$D$1,", ",SUBSTITUTE(A246," EQUB 64 + ","")+$D$1,", ",SUBSTITUTE(A247," EQUB 64 + ","")+$D$1,", ",SUBSTITUTE(A248," EQUB 64 + ","")+$D$1,IF(A249="","",_xlfn.CONCAT(", ",SUBSTITUTE(A249," EQUB 64 + ","")+$D$1)))</f>
        <v>\ Polygon 134 points: 121, 122, 123, 120, 121</v>
      </c>
    </row>
    <row r="246" spans="1:2" x14ac:dyDescent="0.2">
      <c r="A246" t="s">
        <v>226</v>
      </c>
    </row>
    <row r="247" spans="1:2" x14ac:dyDescent="0.2">
      <c r="A247" t="s">
        <v>225</v>
      </c>
    </row>
    <row r="248" spans="1:2" x14ac:dyDescent="0.2">
      <c r="A248" t="s">
        <v>223</v>
      </c>
    </row>
    <row r="249" spans="1:2" x14ac:dyDescent="0.2">
      <c r="A249" t="s">
        <v>222</v>
      </c>
    </row>
    <row r="251" spans="1:2" x14ac:dyDescent="0.2">
      <c r="A251" t="s">
        <v>197</v>
      </c>
    </row>
    <row r="253" spans="1:2" x14ac:dyDescent="0.2">
      <c r="A253" t="s">
        <v>224</v>
      </c>
      <c r="B253" t="str">
        <f>_xlfn.CONCAT("\ Polygon ",REPLACE(SUBSTITUTE(SUBSTITUTE(A251,"Polygon00","Polygon"),"Polygon0","Polygon"),1,11,"")," points: ",SUBSTITUTE(A253," EQUB 64 + ","")+$D$1,", ",SUBSTITUTE(A254," EQUB 64 + ","")+$D$1,", ",SUBSTITUTE(A255," EQUB 64 + ","")+$D$1,", ",SUBSTITUTE(A256," EQUB 64 + ","")+$D$1,IF(A257="","",_xlfn.CONCAT(", ",SUBSTITUTE(A257," EQUB 64 + ","")+$D$1)))</f>
        <v>\ Polygon 135 points: 118, 120, 123, 115, 118</v>
      </c>
    </row>
    <row r="254" spans="1:2" x14ac:dyDescent="0.2">
      <c r="A254" t="s">
        <v>223</v>
      </c>
    </row>
    <row r="255" spans="1:2" x14ac:dyDescent="0.2">
      <c r="A255" t="s">
        <v>225</v>
      </c>
    </row>
    <row r="256" spans="1:2" x14ac:dyDescent="0.2">
      <c r="A256" t="s">
        <v>202</v>
      </c>
    </row>
    <row r="257" spans="1:2" x14ac:dyDescent="0.2">
      <c r="A257" t="s">
        <v>224</v>
      </c>
    </row>
    <row r="259" spans="1:2" x14ac:dyDescent="0.2">
      <c r="A259" t="s">
        <v>198</v>
      </c>
    </row>
    <row r="261" spans="1:2" x14ac:dyDescent="0.2">
      <c r="A261" t="s">
        <v>199</v>
      </c>
      <c r="B261" t="str">
        <f>_xlfn.CONCAT("\ Polygon ",REPLACE(SUBSTITUTE(SUBSTITUTE(A259,"Polygon00","Polygon"),"Polygon0","Polygon"),1,11,"")," points: ",SUBSTITUTE(A261," EQUB 64 + ","")+$D$1,", ",SUBSTITUTE(A262," EQUB 64 + ","")+$D$1,", ",SUBSTITUTE(A263," EQUB 64 + ","")+$D$1,", ",SUBSTITUTE(A264," EQUB 64 + ","")+$D$1,IF(A265="","",_xlfn.CONCAT(", ",SUBSTITUTE(A265," EQUB 64 + ","")+$D$1)))</f>
        <v>\ Polygon 136 points: 114, 122, 121, 119, 114</v>
      </c>
    </row>
    <row r="262" spans="1:2" x14ac:dyDescent="0.2">
      <c r="A262" t="s">
        <v>226</v>
      </c>
    </row>
    <row r="263" spans="1:2" x14ac:dyDescent="0.2">
      <c r="A263" t="s">
        <v>222</v>
      </c>
    </row>
    <row r="264" spans="1:2" x14ac:dyDescent="0.2">
      <c r="A264" t="s">
        <v>221</v>
      </c>
    </row>
    <row r="265" spans="1:2" x14ac:dyDescent="0.2">
      <c r="A265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99FA-14A7-944C-9953-4564082FA70B}">
  <dimension ref="A1:D113"/>
  <sheetViews>
    <sheetView workbookViewId="0"/>
  </sheetViews>
  <sheetFormatPr baseColWidth="10" defaultRowHeight="16" x14ac:dyDescent="0.2"/>
  <cols>
    <col min="1" max="1" width="13.5" bestFit="1" customWidth="1"/>
    <col min="2" max="2" width="67" customWidth="1"/>
  </cols>
  <sheetData>
    <row r="1" spans="1:4" x14ac:dyDescent="0.2">
      <c r="A1" t="s">
        <v>257</v>
      </c>
      <c r="C1" t="s">
        <v>230</v>
      </c>
      <c r="D1">
        <v>51</v>
      </c>
    </row>
    <row r="3" spans="1:4" x14ac:dyDescent="0.2">
      <c r="A3" t="s">
        <v>258</v>
      </c>
    </row>
    <row r="5" spans="1:4" x14ac:dyDescent="0.2">
      <c r="A5" t="s">
        <v>220</v>
      </c>
      <c r="B5" t="str">
        <f>_xlfn.CONCAT("\ Polygon ",REPLACE(SUBSTITUTE(SUBSTITUTE(A3,"Polygon00","Polygon"),"Polygon0","Polygon"),1,11,"")," points: ",SUBSTITUTE(A5," EQUB 64 + ","")+$D$1,", ",SUBSTITUTE(A6," EQUB 64 + ","")+$D$1,", ",SUBSTITUTE(A7," EQUB 64 + ","")+$D$1,", ",SUBSTITUTE(A8," EQUB 64 + ","")+$D$1,IF(A9="","",_xlfn.CONCAT(", ",SUBSTITUTE(A9," EQUB 64 + ","")+$D$1)))</f>
        <v>\ Polygon 52 points: 59, 66, 65, 60, 59</v>
      </c>
    </row>
    <row r="6" spans="1:4" x14ac:dyDescent="0.2">
      <c r="A6" t="s">
        <v>204</v>
      </c>
    </row>
    <row r="7" spans="1:4" x14ac:dyDescent="0.2">
      <c r="A7" t="s">
        <v>203</v>
      </c>
    </row>
    <row r="8" spans="1:4" x14ac:dyDescent="0.2">
      <c r="A8" t="s">
        <v>219</v>
      </c>
    </row>
    <row r="9" spans="1:4" x14ac:dyDescent="0.2">
      <c r="A9" t="s">
        <v>220</v>
      </c>
    </row>
    <row r="11" spans="1:4" x14ac:dyDescent="0.2">
      <c r="A11" t="s">
        <v>259</v>
      </c>
    </row>
    <row r="13" spans="1:4" x14ac:dyDescent="0.2">
      <c r="A13" t="s">
        <v>219</v>
      </c>
      <c r="B13" t="str">
        <f>_xlfn.CONCAT("\ Polygon ",REPLACE(SUBSTITUTE(SUBSTITUTE(A11,"Polygon00","Polygon"),"Polygon0","Polygon"),1,11,"")," points: ",SUBSTITUTE(A13," EQUB 64 + ","")+$D$1,", ",SUBSTITUTE(A14," EQUB 64 + ","")+$D$1,", ",SUBSTITUTE(A15," EQUB 64 + ","")+$D$1,", ",SUBSTITUTE(A16," EQUB 64 + ","")+$D$1,IF(A17="","",_xlfn.CONCAT(", ",SUBSTITUTE(A17," EQUB 64 + ","")+$D$1)))</f>
        <v>\ Polygon 53 points: 60, 65, 64, 61, 60</v>
      </c>
    </row>
    <row r="14" spans="1:4" x14ac:dyDescent="0.2">
      <c r="A14" t="s">
        <v>203</v>
      </c>
    </row>
    <row r="15" spans="1:4" x14ac:dyDescent="0.2">
      <c r="A15" t="s">
        <v>217</v>
      </c>
    </row>
    <row r="16" spans="1:4" x14ac:dyDescent="0.2">
      <c r="A16" t="s">
        <v>218</v>
      </c>
    </row>
    <row r="17" spans="1:2" x14ac:dyDescent="0.2">
      <c r="A17" t="s">
        <v>219</v>
      </c>
    </row>
    <row r="19" spans="1:2" x14ac:dyDescent="0.2">
      <c r="A19" t="s">
        <v>260</v>
      </c>
    </row>
    <row r="21" spans="1:2" x14ac:dyDescent="0.2">
      <c r="A21" t="s">
        <v>218</v>
      </c>
      <c r="B21" t="str">
        <f>_xlfn.CONCAT("\ Polygon ",REPLACE(SUBSTITUTE(SUBSTITUTE(A19,"Polygon00","Polygon"),"Polygon0","Polygon"),1,11,"")," points: ",SUBSTITUTE(A21," EQUB 64 + ","")+$D$1,", ",SUBSTITUTE(A22," EQUB 64 + ","")+$D$1,", ",SUBSTITUTE(A23," EQUB 64 + ","")+$D$1,", ",SUBSTITUTE(A24," EQUB 64 + ","")+$D$1,IF(A25="","",_xlfn.CONCAT(", ",SUBSTITUTE(A25," EQUB 64 + ","")+$D$1)))</f>
        <v>\ Polygon 54 points: 61, 64, 63, 62, 61</v>
      </c>
    </row>
    <row r="22" spans="1:2" x14ac:dyDescent="0.2">
      <c r="A22" t="s">
        <v>217</v>
      </c>
    </row>
    <row r="23" spans="1:2" x14ac:dyDescent="0.2">
      <c r="A23" t="s">
        <v>215</v>
      </c>
    </row>
    <row r="24" spans="1:2" x14ac:dyDescent="0.2">
      <c r="A24" t="s">
        <v>216</v>
      </c>
    </row>
    <row r="25" spans="1:2" x14ac:dyDescent="0.2">
      <c r="A25" t="s">
        <v>218</v>
      </c>
    </row>
    <row r="27" spans="1:2" x14ac:dyDescent="0.2">
      <c r="A27" t="s">
        <v>261</v>
      </c>
    </row>
    <row r="29" spans="1:2" x14ac:dyDescent="0.2">
      <c r="A29" t="s">
        <v>214</v>
      </c>
      <c r="B29" t="str">
        <f>_xlfn.CONCAT("\ Polygon ",REPLACE(SUBSTITUTE(SUBSTITUTE(A27,"Polygon00","Polygon"),"Polygon0","Polygon"),1,11,"")," points: ",SUBSTITUTE(A29," EQUB 64 + ","")+$D$1,", ",SUBSTITUTE(A30," EQUB 64 + ","")+$D$1,", ",SUBSTITUTE(A31," EQUB 64 + ","")+$D$1,", ",SUBSTITUTE(A32," EQUB 64 + ","")+$D$1,IF(A33="","",_xlfn.CONCAT(", ",SUBSTITUTE(A33," EQUB 64 + ","")+$D$1)))</f>
        <v>\ Polygon 55 points: 52, 56, 55, 51, 52</v>
      </c>
    </row>
    <row r="30" spans="1:2" x14ac:dyDescent="0.2">
      <c r="A30" t="s">
        <v>213</v>
      </c>
    </row>
    <row r="31" spans="1:2" x14ac:dyDescent="0.2">
      <c r="A31" t="s">
        <v>212</v>
      </c>
    </row>
    <row r="32" spans="1:2" x14ac:dyDescent="0.2">
      <c r="A32" t="s">
        <v>211</v>
      </c>
    </row>
    <row r="33" spans="1:2" x14ac:dyDescent="0.2">
      <c r="A33" t="s">
        <v>214</v>
      </c>
    </row>
    <row r="35" spans="1:2" x14ac:dyDescent="0.2">
      <c r="A35" t="s">
        <v>262</v>
      </c>
    </row>
    <row r="37" spans="1:2" x14ac:dyDescent="0.2">
      <c r="A37" t="s">
        <v>210</v>
      </c>
      <c r="B37" t="str">
        <f>_xlfn.CONCAT("\ Polygon ",REPLACE(SUBSTITUTE(SUBSTITUTE(A35,"Polygon00","Polygon"),"Polygon0","Polygon"),1,11,"")," points: ",SUBSTITUTE(A37," EQUB 64 + ","")+$D$1,", ",SUBSTITUTE(A38," EQUB 64 + ","")+$D$1,", ",SUBSTITUTE(A39," EQUB 64 + ","")+$D$1,", ",SUBSTITUTE(A40," EQUB 64 + ","")+$D$1,IF(A41="","",_xlfn.CONCAT(", ",SUBSTITUTE(A41," EQUB 64 + ","")+$D$1)))</f>
        <v>\ Polygon 56 points: 53, 57, 56, 52, 53</v>
      </c>
    </row>
    <row r="38" spans="1:2" x14ac:dyDescent="0.2">
      <c r="A38" t="s">
        <v>209</v>
      </c>
    </row>
    <row r="39" spans="1:2" x14ac:dyDescent="0.2">
      <c r="A39" t="s">
        <v>213</v>
      </c>
    </row>
    <row r="40" spans="1:2" x14ac:dyDescent="0.2">
      <c r="A40" t="s">
        <v>214</v>
      </c>
    </row>
    <row r="41" spans="1:2" x14ac:dyDescent="0.2">
      <c r="A41" t="s">
        <v>210</v>
      </c>
    </row>
    <row r="43" spans="1:2" x14ac:dyDescent="0.2">
      <c r="A43" t="s">
        <v>263</v>
      </c>
    </row>
    <row r="45" spans="1:2" x14ac:dyDescent="0.2">
      <c r="A45" t="s">
        <v>211</v>
      </c>
      <c r="B45" t="str">
        <f>_xlfn.CONCAT("\ Polygon ",REPLACE(SUBSTITUTE(SUBSTITUTE(A43,"Polygon00","Polygon"),"Polygon0","Polygon"),1,11,"")," points: ",SUBSTITUTE(A45," EQUB 64 + ","")+$D$1,", ",SUBSTITUTE(A46," EQUB 64 + ","")+$D$1,", ",SUBSTITUTE(A47," EQUB 64 + ","")+$D$1,", ",SUBSTITUTE(A48," EQUB 64 + ","")+$D$1,IF(A49="","",_xlfn.CONCAT(", ",SUBSTITUTE(A49," EQUB 64 + ","")+$D$1)))</f>
        <v>\ Polygon 57 points: 51, 55, 58, 54, 51</v>
      </c>
    </row>
    <row r="46" spans="1:2" x14ac:dyDescent="0.2">
      <c r="A46" t="s">
        <v>212</v>
      </c>
    </row>
    <row r="47" spans="1:2" x14ac:dyDescent="0.2">
      <c r="A47" t="s">
        <v>208</v>
      </c>
    </row>
    <row r="48" spans="1:2" x14ac:dyDescent="0.2">
      <c r="A48" t="s">
        <v>207</v>
      </c>
    </row>
    <row r="49" spans="1:2" x14ac:dyDescent="0.2">
      <c r="A49" t="s">
        <v>211</v>
      </c>
    </row>
    <row r="51" spans="1:2" x14ac:dyDescent="0.2">
      <c r="A51" t="s">
        <v>264</v>
      </c>
    </row>
    <row r="53" spans="1:2" x14ac:dyDescent="0.2">
      <c r="A53" t="s">
        <v>207</v>
      </c>
      <c r="B53" t="str">
        <f>_xlfn.CONCAT("\ Polygon ",REPLACE(SUBSTITUTE(SUBSTITUTE(A51,"Polygon00","Polygon"),"Polygon0","Polygon"),1,11,"")," points: ",SUBSTITUTE(A53," EQUB 64 + ","")+$D$1,", ",SUBSTITUTE(A54," EQUB 64 + ","")+$D$1,", ",SUBSTITUTE(A55," EQUB 64 + ","")+$D$1,", ",SUBSTITUTE(A56," EQUB 64 + ","")+$D$1,IF(A57="","",_xlfn.CONCAT(", ",SUBSTITUTE(A57," EQUB 64 + ","")+$D$1)))</f>
        <v>\ Polygon 58 points: 54, 58, 57, 53, 54</v>
      </c>
    </row>
    <row r="54" spans="1:2" x14ac:dyDescent="0.2">
      <c r="A54" t="s">
        <v>208</v>
      </c>
    </row>
    <row r="55" spans="1:2" x14ac:dyDescent="0.2">
      <c r="A55" t="s">
        <v>209</v>
      </c>
    </row>
    <row r="56" spans="1:2" x14ac:dyDescent="0.2">
      <c r="A56" t="s">
        <v>210</v>
      </c>
    </row>
    <row r="57" spans="1:2" x14ac:dyDescent="0.2">
      <c r="A57" t="s">
        <v>207</v>
      </c>
    </row>
    <row r="59" spans="1:2" x14ac:dyDescent="0.2">
      <c r="A59" t="s">
        <v>265</v>
      </c>
    </row>
    <row r="61" spans="1:2" x14ac:dyDescent="0.2">
      <c r="A61" t="s">
        <v>220</v>
      </c>
      <c r="B61" t="str">
        <f>_xlfn.CONCAT("\ Polygon ",REPLACE(SUBSTITUTE(SUBSTITUTE(A59,"Polygon00","Polygon"),"Polygon0","Polygon"),1,11,"")," points: ",SUBSTITUTE(A61," EQUB 64 + ","")+$D$1,", ",SUBSTITUTE(A62," EQUB 64 + ","")+$D$1,", ",SUBSTITUTE(A63," EQUB 64 + ","")+$D$1,", ",SUBSTITUTE(A64," EQUB 64 + ","")+$D$1,IF(A65="","",_xlfn.CONCAT(", ",SUBSTITUTE(A65," EQUB 64 + ","")+$D$1)))</f>
        <v>\ Polygon 59 points: 59, 67, 66, 59</v>
      </c>
    </row>
    <row r="62" spans="1:2" x14ac:dyDescent="0.2">
      <c r="A62" t="s">
        <v>200</v>
      </c>
    </row>
    <row r="63" spans="1:2" x14ac:dyDescent="0.2">
      <c r="A63" t="s">
        <v>204</v>
      </c>
    </row>
    <row r="64" spans="1:2" x14ac:dyDescent="0.2">
      <c r="A64" t="s">
        <v>220</v>
      </c>
    </row>
    <row r="66" spans="1:2" x14ac:dyDescent="0.2">
      <c r="A66" t="s">
        <v>266</v>
      </c>
    </row>
    <row r="68" spans="1:2" x14ac:dyDescent="0.2">
      <c r="A68" t="s">
        <v>219</v>
      </c>
      <c r="B68" t="str">
        <f>_xlfn.CONCAT("\ Polygon ",REPLACE(SUBSTITUTE(SUBSTITUTE(A66,"Polygon00","Polygon"),"Polygon0","Polygon"),1,11,"")," points: ",SUBSTITUTE(A68," EQUB 64 + ","")+$D$1,", ",SUBSTITUTE(A69," EQUB 64 + ","")+$D$1,", ",SUBSTITUTE(A70," EQUB 64 + ","")+$D$1,", ",SUBSTITUTE(A71," EQUB 64 + ","")+$D$1,IF(A72="","",_xlfn.CONCAT(", ",SUBSTITUTE(A72," EQUB 64 + ","")+$D$1)))</f>
        <v>\ Polygon 60 points: 60, 67, 59, 60</v>
      </c>
    </row>
    <row r="69" spans="1:2" x14ac:dyDescent="0.2">
      <c r="A69" t="s">
        <v>200</v>
      </c>
    </row>
    <row r="70" spans="1:2" x14ac:dyDescent="0.2">
      <c r="A70" t="s">
        <v>220</v>
      </c>
    </row>
    <row r="71" spans="1:2" x14ac:dyDescent="0.2">
      <c r="A71" t="s">
        <v>219</v>
      </c>
    </row>
    <row r="73" spans="1:2" x14ac:dyDescent="0.2">
      <c r="A73" t="s">
        <v>267</v>
      </c>
    </row>
    <row r="75" spans="1:2" x14ac:dyDescent="0.2">
      <c r="A75" t="s">
        <v>218</v>
      </c>
      <c r="B75" t="str">
        <f>_xlfn.CONCAT("\ Polygon ",REPLACE(SUBSTITUTE(SUBSTITUTE(A73,"Polygon00","Polygon"),"Polygon0","Polygon"),1,11,"")," points: ",SUBSTITUTE(A75," EQUB 64 + ","")+$D$1,", ",SUBSTITUTE(A76," EQUB 64 + ","")+$D$1,", ",SUBSTITUTE(A77," EQUB 64 + ","")+$D$1,", ",SUBSTITUTE(A78," EQUB 64 + ","")+$D$1,IF(A79="","",_xlfn.CONCAT(", ",SUBSTITUTE(A79," EQUB 64 + ","")+$D$1)))</f>
        <v>\ Polygon 61 points: 61, 67, 60, 61</v>
      </c>
    </row>
    <row r="76" spans="1:2" x14ac:dyDescent="0.2">
      <c r="A76" t="s">
        <v>200</v>
      </c>
    </row>
    <row r="77" spans="1:2" x14ac:dyDescent="0.2">
      <c r="A77" t="s">
        <v>219</v>
      </c>
    </row>
    <row r="78" spans="1:2" x14ac:dyDescent="0.2">
      <c r="A78" t="s">
        <v>218</v>
      </c>
    </row>
    <row r="80" spans="1:2" x14ac:dyDescent="0.2">
      <c r="A80" t="s">
        <v>268</v>
      </c>
    </row>
    <row r="82" spans="1:2" x14ac:dyDescent="0.2">
      <c r="A82" t="s">
        <v>216</v>
      </c>
      <c r="B82" t="str">
        <f>_xlfn.CONCAT("\ Polygon ",REPLACE(SUBSTITUTE(SUBSTITUTE(A80,"Polygon00","Polygon"),"Polygon0","Polygon"),1,11,"")," points: ",SUBSTITUTE(A82," EQUB 64 + ","")+$D$1,", ",SUBSTITUTE(A83," EQUB 64 + ","")+$D$1,", ",SUBSTITUTE(A84," EQUB 64 + ","")+$D$1,", ",SUBSTITUTE(A85," EQUB 64 + ","")+$D$1,IF(A86="","",_xlfn.CONCAT(", ",SUBSTITUTE(A86," EQUB 64 + ","")+$D$1)))</f>
        <v>\ Polygon 62 points: 62, 67, 61, 62</v>
      </c>
    </row>
    <row r="83" spans="1:2" x14ac:dyDescent="0.2">
      <c r="A83" t="s">
        <v>200</v>
      </c>
    </row>
    <row r="84" spans="1:2" x14ac:dyDescent="0.2">
      <c r="A84" t="s">
        <v>218</v>
      </c>
    </row>
    <row r="85" spans="1:2" x14ac:dyDescent="0.2">
      <c r="A85" t="s">
        <v>216</v>
      </c>
    </row>
    <row r="87" spans="1:2" x14ac:dyDescent="0.2">
      <c r="A87" t="s">
        <v>269</v>
      </c>
    </row>
    <row r="89" spans="1:2" x14ac:dyDescent="0.2">
      <c r="A89" t="s">
        <v>215</v>
      </c>
      <c r="B89" t="str">
        <f>_xlfn.CONCAT("\ Polygon ",REPLACE(SUBSTITUTE(SUBSTITUTE(A87,"Polygon00","Polygon"),"Polygon0","Polygon"),1,11,"")," points: ",SUBSTITUTE(A89," EQUB 64 + ","")+$D$1,", ",SUBSTITUTE(A90," EQUB 64 + ","")+$D$1,", ",SUBSTITUTE(A91," EQUB 64 + ","")+$D$1,", ",SUBSTITUTE(A92," EQUB 64 + ","")+$D$1,IF(A93="","",_xlfn.CONCAT(", ",SUBSTITUTE(A93," EQUB 64 + ","")+$D$1)))</f>
        <v>\ Polygon 63 points: 63, 67, 62, 63</v>
      </c>
    </row>
    <row r="90" spans="1:2" x14ac:dyDescent="0.2">
      <c r="A90" t="s">
        <v>200</v>
      </c>
    </row>
    <row r="91" spans="1:2" x14ac:dyDescent="0.2">
      <c r="A91" t="s">
        <v>216</v>
      </c>
    </row>
    <row r="92" spans="1:2" x14ac:dyDescent="0.2">
      <c r="A92" t="s">
        <v>215</v>
      </c>
    </row>
    <row r="94" spans="1:2" x14ac:dyDescent="0.2">
      <c r="A94" t="s">
        <v>270</v>
      </c>
    </row>
    <row r="96" spans="1:2" x14ac:dyDescent="0.2">
      <c r="A96" t="s">
        <v>217</v>
      </c>
      <c r="B96" t="str">
        <f>_xlfn.CONCAT("\ Polygon ",REPLACE(SUBSTITUTE(SUBSTITUTE(A94,"Polygon00","Polygon"),"Polygon0","Polygon"),1,11,"")," points: ",SUBSTITUTE(A96," EQUB 64 + ","")+$D$1,", ",SUBSTITUTE(A97," EQUB 64 + ","")+$D$1,", ",SUBSTITUTE(A98," EQUB 64 + ","")+$D$1,", ",SUBSTITUTE(A99," EQUB 64 + ","")+$D$1,IF(A100="","",_xlfn.CONCAT(", ",SUBSTITUTE(A100," EQUB 64 + ","")+$D$1)))</f>
        <v>\ Polygon 64 points: 64, 67, 63, 64</v>
      </c>
    </row>
    <row r="97" spans="1:2" x14ac:dyDescent="0.2">
      <c r="A97" t="s">
        <v>200</v>
      </c>
    </row>
    <row r="98" spans="1:2" x14ac:dyDescent="0.2">
      <c r="A98" t="s">
        <v>215</v>
      </c>
    </row>
    <row r="99" spans="1:2" x14ac:dyDescent="0.2">
      <c r="A99" t="s">
        <v>217</v>
      </c>
    </row>
    <row r="101" spans="1:2" x14ac:dyDescent="0.2">
      <c r="A101" t="s">
        <v>271</v>
      </c>
    </row>
    <row r="103" spans="1:2" x14ac:dyDescent="0.2">
      <c r="A103" t="s">
        <v>203</v>
      </c>
      <c r="B103" t="str">
        <f>_xlfn.CONCAT("\ Polygon ",REPLACE(SUBSTITUTE(SUBSTITUTE(A101,"Polygon00","Polygon"),"Polygon0","Polygon"),1,11,"")," points: ",SUBSTITUTE(A103," EQUB 64 + ","")+$D$1,", ",SUBSTITUTE(A104," EQUB 64 + ","")+$D$1,", ",SUBSTITUTE(A105," EQUB 64 + ","")+$D$1,", ",SUBSTITUTE(A106," EQUB 64 + ","")+$D$1,IF(A107="","",_xlfn.CONCAT(", ",SUBSTITUTE(A107," EQUB 64 + ","")+$D$1)))</f>
        <v>\ Polygon 65 points: 65, 67, 64, 65</v>
      </c>
    </row>
    <row r="104" spans="1:2" x14ac:dyDescent="0.2">
      <c r="A104" t="s">
        <v>200</v>
      </c>
    </row>
    <row r="105" spans="1:2" x14ac:dyDescent="0.2">
      <c r="A105" t="s">
        <v>217</v>
      </c>
    </row>
    <row r="106" spans="1:2" x14ac:dyDescent="0.2">
      <c r="A106" t="s">
        <v>203</v>
      </c>
    </row>
    <row r="108" spans="1:2" x14ac:dyDescent="0.2">
      <c r="A108" t="s">
        <v>272</v>
      </c>
    </row>
    <row r="110" spans="1:2" x14ac:dyDescent="0.2">
      <c r="A110" t="s">
        <v>204</v>
      </c>
      <c r="B110" t="str">
        <f>_xlfn.CONCAT("\ Polygon ",REPLACE(SUBSTITUTE(SUBSTITUTE(A108,"Polygon00","Polygon"),"Polygon0","Polygon"),1,11,"")," points: ",SUBSTITUTE(A110," EQUB 64 + ","")+$D$1,", ",SUBSTITUTE(A111," EQUB 64 + ","")+$D$1,", ",SUBSTITUTE(A112," EQUB 64 + ","")+$D$1,", ",SUBSTITUTE(A113," EQUB 64 + ","")+$D$1,IF(A114="","",_xlfn.CONCAT(", ",SUBSTITUTE(A114," EQUB 64 + ","")+$D$1)))</f>
        <v>\ Polygon 66 points: 66, 67, 65, 66</v>
      </c>
    </row>
    <row r="111" spans="1:2" x14ac:dyDescent="0.2">
      <c r="A111" t="s">
        <v>200</v>
      </c>
    </row>
    <row r="112" spans="1:2" x14ac:dyDescent="0.2">
      <c r="A112" t="s">
        <v>203</v>
      </c>
    </row>
    <row r="113" spans="1:1" x14ac:dyDescent="0.2">
      <c r="A113" t="s">
        <v>204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07B77-5994-0B48-BEEB-62C803EB2E57}">
  <dimension ref="A1:D73"/>
  <sheetViews>
    <sheetView workbookViewId="0"/>
  </sheetViews>
  <sheetFormatPr baseColWidth="10" defaultRowHeight="16" x14ac:dyDescent="0.2"/>
  <cols>
    <col min="1" max="1" width="13.5" bestFit="1" customWidth="1"/>
    <col min="2" max="2" width="67" customWidth="1"/>
  </cols>
  <sheetData>
    <row r="1" spans="1:4" x14ac:dyDescent="0.2">
      <c r="A1" t="s">
        <v>285</v>
      </c>
      <c r="C1" t="s">
        <v>230</v>
      </c>
      <c r="D1">
        <v>68</v>
      </c>
    </row>
    <row r="3" spans="1:4" x14ac:dyDescent="0.2">
      <c r="A3" t="s">
        <v>286</v>
      </c>
    </row>
    <row r="5" spans="1:4" x14ac:dyDescent="0.2">
      <c r="A5" t="s">
        <v>214</v>
      </c>
      <c r="B5" t="str">
        <f>_xlfn.CONCAT("\ Polygon ",REPLACE(SUBSTITUTE(SUBSTITUTE(A3,"Polygon00","Polygon"),"Polygon0","Polygon"),1,11,"")," points: ",SUBSTITUTE(A5," EQUB 64 + ","")+$D$1,", ",SUBSTITUTE(A6," EQUB 64 + ","")+$D$1,", ",SUBSTITUTE(A7," EQUB 64 + ","")+$D$1,", ",SUBSTITUTE(A8," EQUB 64 + ","")+$D$1,IF(A9="","",_xlfn.CONCAT(", ",SUBSTITUTE(A9," EQUB 64 + ","")+$D$1)))</f>
        <v>\ Polygon 67 points: 69, 68, 75, 69</v>
      </c>
    </row>
    <row r="6" spans="1:4" x14ac:dyDescent="0.2">
      <c r="A6" t="s">
        <v>211</v>
      </c>
    </row>
    <row r="7" spans="1:4" x14ac:dyDescent="0.2">
      <c r="A7" t="s">
        <v>208</v>
      </c>
    </row>
    <row r="8" spans="1:4" x14ac:dyDescent="0.2">
      <c r="A8" t="s">
        <v>214</v>
      </c>
    </row>
    <row r="10" spans="1:4" x14ac:dyDescent="0.2">
      <c r="A10" t="s">
        <v>287</v>
      </c>
    </row>
    <row r="12" spans="1:4" x14ac:dyDescent="0.2">
      <c r="A12" t="s">
        <v>207</v>
      </c>
      <c r="B12" t="str">
        <f>_xlfn.CONCAT("\ Polygon ",REPLACE(SUBSTITUTE(SUBSTITUTE(A10,"Polygon00","Polygon"),"Polygon0","Polygon"),1,11,"")," points: ",SUBSTITUTE(A12," EQUB 64 + ","")+$D$1,", ",SUBSTITUTE(A13," EQUB 64 + ","")+$D$1,", ",SUBSTITUTE(A14," EQUB 64 + ","")+$D$1,", ",SUBSTITUTE(A15," EQUB 64 + ","")+$D$1,IF(A16="","",_xlfn.CONCAT(", ",SUBSTITUTE(A16," EQUB 64 + ","")+$D$1)))</f>
        <v>\ Polygon 68 points: 71, 70, 69, 71</v>
      </c>
    </row>
    <row r="13" spans="1:4" x14ac:dyDescent="0.2">
      <c r="A13" t="s">
        <v>210</v>
      </c>
    </row>
    <row r="14" spans="1:4" x14ac:dyDescent="0.2">
      <c r="A14" t="s">
        <v>214</v>
      </c>
    </row>
    <row r="15" spans="1:4" x14ac:dyDescent="0.2">
      <c r="A15" t="s">
        <v>207</v>
      </c>
    </row>
    <row r="17" spans="1:2" x14ac:dyDescent="0.2">
      <c r="A17" t="s">
        <v>288</v>
      </c>
    </row>
    <row r="19" spans="1:2" x14ac:dyDescent="0.2">
      <c r="A19" t="s">
        <v>213</v>
      </c>
      <c r="B19" t="str">
        <f>_xlfn.CONCAT("\ Polygon ",REPLACE(SUBSTITUTE(SUBSTITUTE(A17,"Polygon00","Polygon"),"Polygon0","Polygon"),1,11,"")," points: ",SUBSTITUTE(A19," EQUB 64 + ","")+$D$1,", ",SUBSTITUTE(A20," EQUB 64 + ","")+$D$1,", ",SUBSTITUTE(A21," EQUB 64 + ","")+$D$1,", ",SUBSTITUTE(A22," EQUB 64 + ","")+$D$1,IF(A23="","",_xlfn.CONCAT(", ",SUBSTITUTE(A23," EQUB 64 + ","")+$D$1)))</f>
        <v>\ Polygon 69 points: 73, 72, 71, 73</v>
      </c>
    </row>
    <row r="20" spans="1:2" x14ac:dyDescent="0.2">
      <c r="A20" t="s">
        <v>212</v>
      </c>
    </row>
    <row r="21" spans="1:2" x14ac:dyDescent="0.2">
      <c r="A21" t="s">
        <v>207</v>
      </c>
    </row>
    <row r="22" spans="1:2" x14ac:dyDescent="0.2">
      <c r="A22" t="s">
        <v>213</v>
      </c>
    </row>
    <row r="24" spans="1:2" x14ac:dyDescent="0.2">
      <c r="A24" t="s">
        <v>289</v>
      </c>
    </row>
    <row r="26" spans="1:2" x14ac:dyDescent="0.2">
      <c r="A26" t="s">
        <v>208</v>
      </c>
      <c r="B26" t="str">
        <f>_xlfn.CONCAT("\ Polygon ",REPLACE(SUBSTITUTE(SUBSTITUTE(A24,"Polygon00","Polygon"),"Polygon0","Polygon"),1,11,"")," points: ",SUBSTITUTE(A26," EQUB 64 + ","")+$D$1,", ",SUBSTITUTE(A27," EQUB 64 + ","")+$D$1,", ",SUBSTITUTE(A28," EQUB 64 + ","")+$D$1,", ",SUBSTITUTE(A29," EQUB 64 + ","")+$D$1,IF(A30="","",_xlfn.CONCAT(", ",SUBSTITUTE(A30," EQUB 64 + ","")+$D$1)))</f>
        <v>\ Polygon 70 points: 75, 74, 73, 75</v>
      </c>
    </row>
    <row r="27" spans="1:2" x14ac:dyDescent="0.2">
      <c r="A27" t="s">
        <v>209</v>
      </c>
    </row>
    <row r="28" spans="1:2" x14ac:dyDescent="0.2">
      <c r="A28" t="s">
        <v>213</v>
      </c>
    </row>
    <row r="29" spans="1:2" x14ac:dyDescent="0.2">
      <c r="A29" t="s">
        <v>208</v>
      </c>
    </row>
    <row r="31" spans="1:2" x14ac:dyDescent="0.2">
      <c r="A31" t="s">
        <v>290</v>
      </c>
    </row>
    <row r="33" spans="1:2" x14ac:dyDescent="0.2">
      <c r="A33" t="s">
        <v>214</v>
      </c>
      <c r="B33" t="str">
        <f>_xlfn.CONCAT("\ Polygon ",REPLACE(SUBSTITUTE(SUBSTITUTE(A31,"Polygon00","Polygon"),"Polygon0","Polygon"),1,11,"")," points: ",SUBSTITUTE(A33," EQUB 64 + ","")+$D$1,", ",SUBSTITUTE(A34," EQUB 64 + ","")+$D$1,", ",SUBSTITUTE(A35," EQUB 64 + ","")+$D$1,", ",SUBSTITUTE(A36," EQUB 64 + ","")+$D$1,IF(A37="","",_xlfn.CONCAT(", ",SUBSTITUTE(A37," EQUB 64 + ","")+$D$1)))</f>
        <v>\ Polygon 71 points: 69, 70, 68, 69</v>
      </c>
    </row>
    <row r="34" spans="1:2" x14ac:dyDescent="0.2">
      <c r="A34" t="s">
        <v>210</v>
      </c>
    </row>
    <row r="35" spans="1:2" x14ac:dyDescent="0.2">
      <c r="A35" t="s">
        <v>211</v>
      </c>
    </row>
    <row r="36" spans="1:2" x14ac:dyDescent="0.2">
      <c r="A36" t="s">
        <v>214</v>
      </c>
    </row>
    <row r="38" spans="1:2" x14ac:dyDescent="0.2">
      <c r="A38" t="s">
        <v>291</v>
      </c>
    </row>
    <row r="40" spans="1:2" x14ac:dyDescent="0.2">
      <c r="A40" t="s">
        <v>207</v>
      </c>
      <c r="B40" t="str">
        <f>_xlfn.CONCAT("\ Polygon ",REPLACE(SUBSTITUTE(SUBSTITUTE(A38,"Polygon00","Polygon"),"Polygon0","Polygon"),1,11,"")," points: ",SUBSTITUTE(A40," EQUB 64 + ","")+$D$1,", ",SUBSTITUTE(A41," EQUB 64 + ","")+$D$1,", ",SUBSTITUTE(A42," EQUB 64 + ","")+$D$1,", ",SUBSTITUTE(A43," EQUB 64 + ","")+$D$1,IF(A44="","",_xlfn.CONCAT(", ",SUBSTITUTE(A44," EQUB 64 + ","")+$D$1)))</f>
        <v>\ Polygon 72 points: 71, 72, 70, 71</v>
      </c>
    </row>
    <row r="41" spans="1:2" x14ac:dyDescent="0.2">
      <c r="A41" t="s">
        <v>212</v>
      </c>
    </row>
    <row r="42" spans="1:2" x14ac:dyDescent="0.2">
      <c r="A42" t="s">
        <v>210</v>
      </c>
    </row>
    <row r="43" spans="1:2" x14ac:dyDescent="0.2">
      <c r="A43" t="s">
        <v>207</v>
      </c>
    </row>
    <row r="45" spans="1:2" x14ac:dyDescent="0.2">
      <c r="A45" t="s">
        <v>292</v>
      </c>
    </row>
    <row r="47" spans="1:2" x14ac:dyDescent="0.2">
      <c r="A47" t="s">
        <v>213</v>
      </c>
      <c r="B47" t="str">
        <f>_xlfn.CONCAT("\ Polygon ",REPLACE(SUBSTITUTE(SUBSTITUTE(A45,"Polygon00","Polygon"),"Polygon0","Polygon"),1,11,"")," points: ",SUBSTITUTE(A47," EQUB 64 + ","")+$D$1,", ",SUBSTITUTE(A48," EQUB 64 + ","")+$D$1,", ",SUBSTITUTE(A49," EQUB 64 + ","")+$D$1,", ",SUBSTITUTE(A50," EQUB 64 + ","")+$D$1,IF(A51="","",_xlfn.CONCAT(", ",SUBSTITUTE(A51," EQUB 64 + ","")+$D$1)))</f>
        <v>\ Polygon 73 points: 73, 74, 72, 73</v>
      </c>
    </row>
    <row r="48" spans="1:2" x14ac:dyDescent="0.2">
      <c r="A48" t="s">
        <v>209</v>
      </c>
    </row>
    <row r="49" spans="1:2" x14ac:dyDescent="0.2">
      <c r="A49" t="s">
        <v>212</v>
      </c>
    </row>
    <row r="50" spans="1:2" x14ac:dyDescent="0.2">
      <c r="A50" t="s">
        <v>213</v>
      </c>
    </row>
    <row r="52" spans="1:2" x14ac:dyDescent="0.2">
      <c r="A52" t="s">
        <v>293</v>
      </c>
    </row>
    <row r="54" spans="1:2" x14ac:dyDescent="0.2">
      <c r="A54" t="s">
        <v>208</v>
      </c>
      <c r="B54" t="str">
        <f>_xlfn.CONCAT("\ Polygon ",REPLACE(SUBSTITUTE(SUBSTITUTE(A52,"Polygon00","Polygon"),"Polygon0","Polygon"),1,11,"")," points: ",SUBSTITUTE(A54," EQUB 64 + ","")+$D$1,", ",SUBSTITUTE(A55," EQUB 64 + ","")+$D$1,", ",SUBSTITUTE(A56," EQUB 64 + ","")+$D$1,", ",SUBSTITUTE(A57," EQUB 64 + ","")+$D$1,IF(A58="","",_xlfn.CONCAT(", ",SUBSTITUTE(A58," EQUB 64 + ","")+$D$1)))</f>
        <v>\ Polygon 74 points: 75, 68, 74, 75</v>
      </c>
    </row>
    <row r="55" spans="1:2" x14ac:dyDescent="0.2">
      <c r="A55" t="s">
        <v>211</v>
      </c>
    </row>
    <row r="56" spans="1:2" x14ac:dyDescent="0.2">
      <c r="A56" t="s">
        <v>209</v>
      </c>
    </row>
    <row r="57" spans="1:2" x14ac:dyDescent="0.2">
      <c r="A57" t="s">
        <v>208</v>
      </c>
    </row>
    <row r="59" spans="1:2" x14ac:dyDescent="0.2">
      <c r="A59" t="s">
        <v>294</v>
      </c>
    </row>
    <row r="61" spans="1:2" x14ac:dyDescent="0.2">
      <c r="A61" t="s">
        <v>214</v>
      </c>
      <c r="B61" t="str">
        <f>_xlfn.CONCAT("\ Polygon ",REPLACE(SUBSTITUTE(SUBSTITUTE(A59,"Polygon00","Polygon"),"Polygon0","Polygon"),1,11,"")," points: ",SUBSTITUTE(A61," EQUB 64 + ","")+$D$1,", ",SUBSTITUTE(A62," EQUB 64 + ","")+$D$1,", ",SUBSTITUTE(A63," EQUB 64 + ","")+$D$1,", ",SUBSTITUTE(A64," EQUB 64 + ","")+$D$1,IF(A65="","",_xlfn.CONCAT(", ",SUBSTITUTE(A65," EQUB 64 + ","")+$D$1)))</f>
        <v>\ Polygon 75 points: 69, 75, 73, 71, 69</v>
      </c>
    </row>
    <row r="62" spans="1:2" x14ac:dyDescent="0.2">
      <c r="A62" t="s">
        <v>208</v>
      </c>
    </row>
    <row r="63" spans="1:2" x14ac:dyDescent="0.2">
      <c r="A63" t="s">
        <v>213</v>
      </c>
    </row>
    <row r="64" spans="1:2" x14ac:dyDescent="0.2">
      <c r="A64" t="s">
        <v>207</v>
      </c>
    </row>
    <row r="65" spans="1:2" x14ac:dyDescent="0.2">
      <c r="A65" t="s">
        <v>214</v>
      </c>
    </row>
    <row r="67" spans="1:2" x14ac:dyDescent="0.2">
      <c r="A67" t="s">
        <v>295</v>
      </c>
    </row>
    <row r="69" spans="1:2" x14ac:dyDescent="0.2">
      <c r="A69" t="s">
        <v>211</v>
      </c>
      <c r="B69" t="str">
        <f>_xlfn.CONCAT("\ Polygon ",REPLACE(SUBSTITUTE(SUBSTITUTE(A67,"Polygon00","Polygon"),"Polygon0","Polygon"),1,11,"")," points: ",SUBSTITUTE(A69," EQUB 64 + ","")+$D$1,", ",SUBSTITUTE(A70," EQUB 64 + ","")+$D$1,", ",SUBSTITUTE(A71," EQUB 64 + ","")+$D$1,", ",SUBSTITUTE(A72," EQUB 64 + ","")+$D$1,IF(A73="","",_xlfn.CONCAT(", ",SUBSTITUTE(A73," EQUB 64 + ","")+$D$1)))</f>
        <v>\ Polygon 76 points: 68, 70, 72, 74, 68</v>
      </c>
    </row>
    <row r="70" spans="1:2" x14ac:dyDescent="0.2">
      <c r="A70" t="s">
        <v>210</v>
      </c>
    </row>
    <row r="71" spans="1:2" x14ac:dyDescent="0.2">
      <c r="A71" t="s">
        <v>212</v>
      </c>
    </row>
    <row r="72" spans="1:2" x14ac:dyDescent="0.2">
      <c r="A72" t="s">
        <v>209</v>
      </c>
    </row>
    <row r="73" spans="1:2" x14ac:dyDescent="0.2">
      <c r="A73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27200-BAAB-A746-A18C-46B9DCC20D88}">
  <dimension ref="A1:D85"/>
  <sheetViews>
    <sheetView workbookViewId="0"/>
  </sheetViews>
  <sheetFormatPr baseColWidth="10" defaultRowHeight="16" x14ac:dyDescent="0.2"/>
  <cols>
    <col min="1" max="1" width="13.5" bestFit="1" customWidth="1"/>
    <col min="2" max="2" width="67" customWidth="1"/>
  </cols>
  <sheetData>
    <row r="1" spans="1:4" x14ac:dyDescent="0.2">
      <c r="A1" t="s">
        <v>273</v>
      </c>
      <c r="C1" t="s">
        <v>230</v>
      </c>
      <c r="D1">
        <v>124</v>
      </c>
    </row>
    <row r="3" spans="1:4" x14ac:dyDescent="0.2">
      <c r="A3" t="s">
        <v>274</v>
      </c>
    </row>
    <row r="5" spans="1:4" x14ac:dyDescent="0.2">
      <c r="A5" t="s">
        <v>214</v>
      </c>
      <c r="B5" t="str">
        <f>_xlfn.CONCAT("\ Polygon ",REPLACE(SUBSTITUTE(SUBSTITUTE(A3,"Polygon00","Polygon"),"Polygon0","Polygon"),1,11,"")," points: ",SUBSTITUTE(A5," EQUB 64 + ","")+$D$1,", ",SUBSTITUTE(A6," EQUB 64 + ","")+$D$1,", ",SUBSTITUTE(A7," EQUB 64 + ","")+$D$1,", ",SUBSTITUTE(A8," EQUB 64 + ","")+$D$1,IF(A9="","",_xlfn.CONCAT(", ",SUBSTITUTE(A9," EQUB 64 + ","")+$D$1)))</f>
        <v>\ Polygon 137 points: 125, 130, 129, 124, 125</v>
      </c>
    </row>
    <row r="6" spans="1:4" x14ac:dyDescent="0.2">
      <c r="A6" t="s">
        <v>209</v>
      </c>
    </row>
    <row r="7" spans="1:4" x14ac:dyDescent="0.2">
      <c r="A7" t="s">
        <v>213</v>
      </c>
    </row>
    <row r="8" spans="1:4" x14ac:dyDescent="0.2">
      <c r="A8" t="s">
        <v>211</v>
      </c>
    </row>
    <row r="9" spans="1:4" x14ac:dyDescent="0.2">
      <c r="A9" t="s">
        <v>214</v>
      </c>
    </row>
    <row r="11" spans="1:4" x14ac:dyDescent="0.2">
      <c r="A11" t="s">
        <v>275</v>
      </c>
    </row>
    <row r="13" spans="1:4" x14ac:dyDescent="0.2">
      <c r="A13" t="s">
        <v>210</v>
      </c>
      <c r="B13" t="str">
        <f>_xlfn.CONCAT("\ Polygon ",REPLACE(SUBSTITUTE(SUBSTITUTE(A11,"Polygon00","Polygon"),"Polygon0","Polygon"),1,11,"")," points: ",SUBSTITUTE(A13," EQUB 64 + ","")+$D$1,", ",SUBSTITUTE(A14," EQUB 64 + ","")+$D$1,", ",SUBSTITUTE(A15," EQUB 64 + ","")+$D$1,", ",SUBSTITUTE(A16," EQUB 64 + ","")+$D$1,IF(A17="","",_xlfn.CONCAT(", ",SUBSTITUTE(A17," EQUB 64 + ","")+$D$1)))</f>
        <v>\ Polygon 138 points: 126, 132, 131, 125, 126</v>
      </c>
    </row>
    <row r="14" spans="1:4" x14ac:dyDescent="0.2">
      <c r="A14" t="s">
        <v>220</v>
      </c>
    </row>
    <row r="15" spans="1:4" x14ac:dyDescent="0.2">
      <c r="A15" t="s">
        <v>208</v>
      </c>
    </row>
    <row r="16" spans="1:4" x14ac:dyDescent="0.2">
      <c r="A16" t="s">
        <v>214</v>
      </c>
    </row>
    <row r="17" spans="1:2" x14ac:dyDescent="0.2">
      <c r="A17" t="s">
        <v>210</v>
      </c>
    </row>
    <row r="19" spans="1:2" x14ac:dyDescent="0.2">
      <c r="A19" t="s">
        <v>276</v>
      </c>
    </row>
    <row r="21" spans="1:2" x14ac:dyDescent="0.2">
      <c r="A21" t="s">
        <v>207</v>
      </c>
      <c r="B21" t="str">
        <f>_xlfn.CONCAT("\ Polygon ",REPLACE(SUBSTITUTE(SUBSTITUTE(A19,"Polygon00","Polygon"),"Polygon0","Polygon"),1,11,"")," points: ",SUBSTITUTE(A21," EQUB 64 + ","")+$D$1,", ",SUBSTITUTE(A22," EQUB 64 + ","")+$D$1,", ",SUBSTITUTE(A23," EQUB 64 + ","")+$D$1,", ",SUBSTITUTE(A24," EQUB 64 + ","")+$D$1,IF(A25="","",_xlfn.CONCAT(", ",SUBSTITUTE(A25," EQUB 64 + ","")+$D$1)))</f>
        <v>\ Polygon 139 points: 127, 134, 133, 126, 127</v>
      </c>
    </row>
    <row r="22" spans="1:2" x14ac:dyDescent="0.2">
      <c r="A22" t="s">
        <v>218</v>
      </c>
    </row>
    <row r="23" spans="1:2" x14ac:dyDescent="0.2">
      <c r="A23" t="s">
        <v>219</v>
      </c>
    </row>
    <row r="24" spans="1:2" x14ac:dyDescent="0.2">
      <c r="A24" t="s">
        <v>210</v>
      </c>
    </row>
    <row r="25" spans="1:2" x14ac:dyDescent="0.2">
      <c r="A25" t="s">
        <v>207</v>
      </c>
    </row>
    <row r="27" spans="1:2" x14ac:dyDescent="0.2">
      <c r="A27" t="s">
        <v>277</v>
      </c>
    </row>
    <row r="29" spans="1:2" x14ac:dyDescent="0.2">
      <c r="A29" t="s">
        <v>211</v>
      </c>
      <c r="B29" t="str">
        <f>_xlfn.CONCAT("\ Polygon ",REPLACE(SUBSTITUTE(SUBSTITUTE(A27,"Polygon00","Polygon"),"Polygon0","Polygon"),1,11,"")," points: ",SUBSTITUTE(A29," EQUB 64 + ","")+$D$1,", ",SUBSTITUTE(A30," EQUB 64 + ","")+$D$1,", ",SUBSTITUTE(A31," EQUB 64 + ","")+$D$1,", ",SUBSTITUTE(A32," EQUB 64 + ","")+$D$1,IF(A33="","",_xlfn.CONCAT(", ",SUBSTITUTE(A33," EQUB 64 + ","")+$D$1)))</f>
        <v>\ Polygon 140 points: 124, 128, 135, 127, 124</v>
      </c>
    </row>
    <row r="30" spans="1:2" x14ac:dyDescent="0.2">
      <c r="A30" t="s">
        <v>212</v>
      </c>
    </row>
    <row r="31" spans="1:2" x14ac:dyDescent="0.2">
      <c r="A31" t="s">
        <v>216</v>
      </c>
    </row>
    <row r="32" spans="1:2" x14ac:dyDescent="0.2">
      <c r="A32" t="s">
        <v>207</v>
      </c>
    </row>
    <row r="33" spans="1:2" x14ac:dyDescent="0.2">
      <c r="A33" t="s">
        <v>211</v>
      </c>
    </row>
    <row r="35" spans="1:2" x14ac:dyDescent="0.2">
      <c r="A35" t="s">
        <v>278</v>
      </c>
    </row>
    <row r="37" spans="1:2" x14ac:dyDescent="0.2">
      <c r="A37" t="s">
        <v>211</v>
      </c>
      <c r="B37" t="str">
        <f>_xlfn.CONCAT("\ Polygon ",REPLACE(SUBSTITUTE(SUBSTITUTE(A35,"Polygon00","Polygon"),"Polygon0","Polygon"),1,11,"")," points: ",SUBSTITUTE(A37," EQUB 64 + ","")+$D$1,", ",SUBSTITUTE(A38," EQUB 64 + ","")+$D$1,", ",SUBSTITUTE(A39," EQUB 64 + ","")+$D$1,", ",SUBSTITUTE(A40," EQUB 64 + ","")+$D$1,IF(A41="","",_xlfn.CONCAT(", ",SUBSTITUTE(A41," EQUB 64 + ","")+$D$1)))</f>
        <v>\ Polygon 141 points: 124, 129, 128, 124</v>
      </c>
    </row>
    <row r="38" spans="1:2" x14ac:dyDescent="0.2">
      <c r="A38" t="s">
        <v>213</v>
      </c>
    </row>
    <row r="39" spans="1:2" x14ac:dyDescent="0.2">
      <c r="A39" t="s">
        <v>212</v>
      </c>
    </row>
    <row r="40" spans="1:2" x14ac:dyDescent="0.2">
      <c r="A40" t="s">
        <v>211</v>
      </c>
    </row>
    <row r="42" spans="1:2" x14ac:dyDescent="0.2">
      <c r="A42" t="s">
        <v>279</v>
      </c>
    </row>
    <row r="44" spans="1:2" x14ac:dyDescent="0.2">
      <c r="A44" t="s">
        <v>214</v>
      </c>
      <c r="B44" t="str">
        <f>_xlfn.CONCAT("\ Polygon ",REPLACE(SUBSTITUTE(SUBSTITUTE(A42,"Polygon00","Polygon"),"Polygon0","Polygon"),1,11,"")," points: ",SUBSTITUTE(A44," EQUB 64 + ","")+$D$1,", ",SUBSTITUTE(A45," EQUB 64 + ","")+$D$1,", ",SUBSTITUTE(A46," EQUB 64 + ","")+$D$1,", ",SUBSTITUTE(A47," EQUB 64 + ","")+$D$1,IF(A48="","",_xlfn.CONCAT(", ",SUBSTITUTE(A48," EQUB 64 + ","")+$D$1)))</f>
        <v>\ Polygon 142 points: 125, 131, 130, 125</v>
      </c>
    </row>
    <row r="45" spans="1:2" x14ac:dyDescent="0.2">
      <c r="A45" t="s">
        <v>208</v>
      </c>
    </row>
    <row r="46" spans="1:2" x14ac:dyDescent="0.2">
      <c r="A46" t="s">
        <v>209</v>
      </c>
    </row>
    <row r="47" spans="1:2" x14ac:dyDescent="0.2">
      <c r="A47" t="s">
        <v>214</v>
      </c>
    </row>
    <row r="49" spans="1:2" x14ac:dyDescent="0.2">
      <c r="A49" t="s">
        <v>280</v>
      </c>
    </row>
    <row r="51" spans="1:2" x14ac:dyDescent="0.2">
      <c r="A51" t="s">
        <v>210</v>
      </c>
      <c r="B51" t="str">
        <f>_xlfn.CONCAT("\ Polygon ",REPLACE(SUBSTITUTE(SUBSTITUTE(A49,"Polygon00","Polygon"),"Polygon0","Polygon"),1,11,"")," points: ",SUBSTITUTE(A51," EQUB 64 + ","")+$D$1,", ",SUBSTITUTE(A52," EQUB 64 + ","")+$D$1,", ",SUBSTITUTE(A53," EQUB 64 + ","")+$D$1,", ",SUBSTITUTE(A54," EQUB 64 + ","")+$D$1,IF(A55="","",_xlfn.CONCAT(", ",SUBSTITUTE(A55," EQUB 64 + ","")+$D$1)))</f>
        <v>\ Polygon 143 points: 126, 133, 132, 126</v>
      </c>
    </row>
    <row r="52" spans="1:2" x14ac:dyDescent="0.2">
      <c r="A52" t="s">
        <v>219</v>
      </c>
    </row>
    <row r="53" spans="1:2" x14ac:dyDescent="0.2">
      <c r="A53" t="s">
        <v>220</v>
      </c>
    </row>
    <row r="54" spans="1:2" x14ac:dyDescent="0.2">
      <c r="A54" t="s">
        <v>210</v>
      </c>
    </row>
    <row r="56" spans="1:2" x14ac:dyDescent="0.2">
      <c r="A56" t="s">
        <v>281</v>
      </c>
    </row>
    <row r="58" spans="1:2" x14ac:dyDescent="0.2">
      <c r="A58" t="s">
        <v>207</v>
      </c>
      <c r="B58" t="str">
        <f>_xlfn.CONCAT("\ Polygon ",REPLACE(SUBSTITUTE(SUBSTITUTE(A56,"Polygon00","Polygon"),"Polygon0","Polygon"),1,11,"")," points: ",SUBSTITUTE(A58," EQUB 64 + ","")+$D$1,", ",SUBSTITUTE(A59," EQUB 64 + ","")+$D$1,", ",SUBSTITUTE(A60," EQUB 64 + ","")+$D$1,", ",SUBSTITUTE(A61," EQUB 64 + ","")+$D$1,IF(A62="","",_xlfn.CONCAT(", ",SUBSTITUTE(A62," EQUB 64 + ","")+$D$1)))</f>
        <v>\ Polygon 144 points: 127, 135, 134, 127</v>
      </c>
    </row>
    <row r="59" spans="1:2" x14ac:dyDescent="0.2">
      <c r="A59" t="s">
        <v>216</v>
      </c>
    </row>
    <row r="60" spans="1:2" x14ac:dyDescent="0.2">
      <c r="A60" t="s">
        <v>218</v>
      </c>
    </row>
    <row r="61" spans="1:2" x14ac:dyDescent="0.2">
      <c r="A61" t="s">
        <v>207</v>
      </c>
    </row>
    <row r="63" spans="1:2" x14ac:dyDescent="0.2">
      <c r="A63" t="s">
        <v>282</v>
      </c>
    </row>
    <row r="65" spans="1:2" x14ac:dyDescent="0.2">
      <c r="A65" t="s">
        <v>209</v>
      </c>
      <c r="B65" t="str">
        <f>_xlfn.CONCAT("\ Polygon ",REPLACE(SUBSTITUTE(SUBSTITUTE(A63,"Polygon00","Polygon"),"Polygon0","Polygon"),1,11,"")," points: ",SUBSTITUTE(A65," EQUB 64 + ","")+$D$1,", ",SUBSTITUTE(A66," EQUB 64 + ","")+$D$1,", ",SUBSTITUTE(A67," EQUB 64 + ","")+$D$1,", ",SUBSTITUTE(A68," EQUB 64 + ","")+$D$1,IF(A69="","",_xlfn.CONCAT(", ",SUBSTITUTE(A69," EQUB 64 + ","")+$D$1)))</f>
        <v>\ Polygon 145 points: 130, 131, 132, 133, 130</v>
      </c>
    </row>
    <row r="66" spans="1:2" x14ac:dyDescent="0.2">
      <c r="A66" t="s">
        <v>208</v>
      </c>
    </row>
    <row r="67" spans="1:2" x14ac:dyDescent="0.2">
      <c r="A67" t="s">
        <v>220</v>
      </c>
    </row>
    <row r="68" spans="1:2" x14ac:dyDescent="0.2">
      <c r="A68" t="s">
        <v>219</v>
      </c>
    </row>
    <row r="69" spans="1:2" x14ac:dyDescent="0.2">
      <c r="A69" t="s">
        <v>209</v>
      </c>
    </row>
    <row r="71" spans="1:2" x14ac:dyDescent="0.2">
      <c r="A71" t="s">
        <v>283</v>
      </c>
    </row>
    <row r="73" spans="1:2" x14ac:dyDescent="0.2">
      <c r="A73" t="s">
        <v>209</v>
      </c>
      <c r="B73" t="str">
        <f>_xlfn.CONCAT("\ Polygon ",REPLACE(SUBSTITUTE(SUBSTITUTE(A71,"Polygon00","Polygon"),"Polygon0","Polygon"),1,11,"")," points: ",SUBSTITUTE(A73," EQUB 64 + ","")+$D$1,", ",SUBSTITUTE(A74," EQUB 64 + ","")+$D$1,", ",SUBSTITUTE(A75," EQUB 64 + ","")+$D$1,", ",SUBSTITUTE(A76," EQUB 64 + ","")+$D$1,IF(A77="","",_xlfn.CONCAT(", ",SUBSTITUTE(A77," EQUB 64 + ","")+$D$1)))</f>
        <v>\ Polygon 146 points: 130, 133, 134, 129, 130</v>
      </c>
    </row>
    <row r="74" spans="1:2" x14ac:dyDescent="0.2">
      <c r="A74" t="s">
        <v>219</v>
      </c>
    </row>
    <row r="75" spans="1:2" x14ac:dyDescent="0.2">
      <c r="A75" t="s">
        <v>218</v>
      </c>
    </row>
    <row r="76" spans="1:2" x14ac:dyDescent="0.2">
      <c r="A76" t="s">
        <v>213</v>
      </c>
    </row>
    <row r="77" spans="1:2" x14ac:dyDescent="0.2">
      <c r="A77" t="s">
        <v>209</v>
      </c>
    </row>
    <row r="79" spans="1:2" x14ac:dyDescent="0.2">
      <c r="A79" t="s">
        <v>284</v>
      </c>
    </row>
    <row r="81" spans="1:2" x14ac:dyDescent="0.2">
      <c r="A81" t="s">
        <v>213</v>
      </c>
      <c r="B81" t="str">
        <f>_xlfn.CONCAT("\ Polygon ",REPLACE(SUBSTITUTE(SUBSTITUTE(A79,"Polygon00","Polygon"),"Polygon0","Polygon"),1,11,"")," points: ",SUBSTITUTE(A81," EQUB 64 + ","")+$D$1,", ",SUBSTITUTE(A82," EQUB 64 + ","")+$D$1,", ",SUBSTITUTE(A83," EQUB 64 + ","")+$D$1,", ",SUBSTITUTE(A84," EQUB 64 + ","")+$D$1,IF(A85="","",_xlfn.CONCAT(", ",SUBSTITUTE(A85," EQUB 64 + ","")+$D$1)))</f>
        <v>\ Polygon 147 points: 129, 134, 135, 128, 129</v>
      </c>
    </row>
    <row r="82" spans="1:2" x14ac:dyDescent="0.2">
      <c r="A82" t="s">
        <v>218</v>
      </c>
    </row>
    <row r="83" spans="1:2" x14ac:dyDescent="0.2">
      <c r="A83" t="s">
        <v>216</v>
      </c>
    </row>
    <row r="84" spans="1:2" x14ac:dyDescent="0.2">
      <c r="A84" t="s">
        <v>212</v>
      </c>
    </row>
    <row r="85" spans="1:2" x14ac:dyDescent="0.2">
      <c r="A85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Polygon Data</vt:lpstr>
      <vt:lpstr>Object stats</vt:lpstr>
      <vt:lpstr>Point data</vt:lpstr>
      <vt:lpstr>Object names</vt:lpstr>
      <vt:lpstr>Meanie</vt:lpstr>
      <vt:lpstr>Sentinel</vt:lpstr>
      <vt:lpstr>Tree</vt:lpstr>
      <vt:lpstr>Boulder</vt:lpstr>
      <vt:lpstr>Tower</vt:lpstr>
      <vt:lpstr>Text block</vt:lpstr>
      <vt:lpstr>Robot</vt:lpstr>
      <vt:lpstr>Sentry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Moxon</dc:creator>
  <cp:lastModifiedBy>Mark Moxon</cp:lastModifiedBy>
  <dcterms:created xsi:type="dcterms:W3CDTF">2025-12-05T12:07:36Z</dcterms:created>
  <dcterms:modified xsi:type="dcterms:W3CDTF">2026-02-26T13:50:46Z</dcterms:modified>
</cp:coreProperties>
</file>